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8700" windowHeight="9030" tabRatio="953" activeTab="2"/>
  </bookViews>
  <sheets>
    <sheet name="1. Cuadro amortización" sheetId="1" r:id="rId1"/>
    <sheet name="3. Consellería" sheetId="2" r:id="rId2"/>
    <sheet name="4. Administraciones" sheetId="3" r:id="rId3"/>
    <sheet name="5. Cuentas Financieras" sheetId="4" r:id="rId4"/>
    <sheet name="7. Nóminas concertado" sheetId="5" r:id="rId5"/>
    <sheet name="8. Nóminas privado" sheetId="6" r:id="rId6"/>
    <sheet name="9.IRPF personal y profesionales" sheetId="7" r:id="rId7"/>
    <sheet name="10.Subvenciones y Ayudas" sheetId="8" r:id="rId8"/>
  </sheets>
  <definedNames>
    <definedName name="_xlnm.Print_Area" localSheetId="0">'1. Cuadro amortización'!$A$1:$I$60</definedName>
    <definedName name="_xlnm.Print_Area" localSheetId="1">'3. Consellería'!$A$1:$F$44</definedName>
  </definedNames>
  <calcPr fullCalcOnLoad="1"/>
</workbook>
</file>

<file path=xl/sharedStrings.xml><?xml version="1.0" encoding="utf-8"?>
<sst xmlns="http://schemas.openxmlformats.org/spreadsheetml/2006/main" count="384" uniqueCount="274">
  <si>
    <t>2.</t>
  </si>
  <si>
    <t>RECIBOS AL COBRO, MOROSOS E INSOLVENCIAS</t>
  </si>
  <si>
    <t>EJERCICIO</t>
  </si>
  <si>
    <t>Recibos pdtes.</t>
  </si>
  <si>
    <t>Recibos morosos</t>
  </si>
  <si>
    <t>Provisión para</t>
  </si>
  <si>
    <t>Dotación provis.</t>
  </si>
  <si>
    <t>de cobro (430)</t>
  </si>
  <si>
    <t>insolvencias(490)</t>
  </si>
  <si>
    <t>insolvencias(694)</t>
  </si>
  <si>
    <t>TIEMPO TRANSCURRIDO DESDE EL VTO.</t>
  </si>
  <si>
    <t>% s/saldo pdte.</t>
  </si>
  <si>
    <t>Más de 6 meses, sin exceder de 12</t>
  </si>
  <si>
    <t>Más de 12 meses, sin exceder de 18</t>
  </si>
  <si>
    <t>Más de 18 meses, sin exceder de 24</t>
  </si>
  <si>
    <t>Más de 24 meses.</t>
  </si>
  <si>
    <t>Ajuste sus dotaciones y provisiones por morosos en función de estas tablas.</t>
  </si>
  <si>
    <t>3.</t>
  </si>
  <si>
    <t>CONCEPTO</t>
  </si>
  <si>
    <t>IMPORTE</t>
  </si>
  <si>
    <t>POR SUSTITUCIONES Y ATRASOS</t>
  </si>
  <si>
    <t>El movimiento contable de estas cantidades será:</t>
  </si>
  <si>
    <t>4.</t>
  </si>
  <si>
    <t>CTA</t>
  </si>
  <si>
    <t>SALDOS CTAS.</t>
  </si>
  <si>
    <t>TOTAL</t>
  </si>
  <si>
    <t>AREA CONCERTADA</t>
  </si>
  <si>
    <t>AREA PRIVADA</t>
  </si>
  <si>
    <t>CONCER.+ PRIVADO</t>
  </si>
  <si>
    <t>IVA a compensar o devolver (-)</t>
  </si>
  <si>
    <t>IVA a pagar 4º trimestre</t>
  </si>
  <si>
    <t>TOTAL POR IVA</t>
  </si>
  <si>
    <t>Organismos S.S. deudora (-)</t>
  </si>
  <si>
    <t>TOTAL POR SDAD.SOCIAL</t>
  </si>
  <si>
    <t>4º Trim.pers.concertado</t>
  </si>
  <si>
    <t>4º Trim.pers.NO concertado</t>
  </si>
  <si>
    <t>Por periodos no ingresados</t>
  </si>
  <si>
    <t>Por retenciones a profesionales</t>
  </si>
  <si>
    <t>TOTAL RETENCIONES IRPF</t>
  </si>
  <si>
    <t>TOTALES</t>
  </si>
  <si>
    <t>5.</t>
  </si>
  <si>
    <t>CUENTAS FINANCIERAS. INTERESES Y RETENCIONES POR I.R.C.</t>
  </si>
  <si>
    <t>Nº cuenta</t>
  </si>
  <si>
    <t>Nº y clase de cta.</t>
  </si>
  <si>
    <t>Intereses</t>
  </si>
  <si>
    <t>Retenciones</t>
  </si>
  <si>
    <t>ENTIDADES</t>
  </si>
  <si>
    <t>contabilidad</t>
  </si>
  <si>
    <t>Cte./Ahorro/Finan.</t>
  </si>
  <si>
    <t>A favor Colegio</t>
  </si>
  <si>
    <t>A favor Banco</t>
  </si>
  <si>
    <t>Percibidos</t>
  </si>
  <si>
    <t>I.R.C.</t>
  </si>
  <si>
    <t>SUMAS TOTALES</t>
  </si>
  <si>
    <t>a)</t>
  </si>
  <si>
    <t>b)</t>
  </si>
  <si>
    <t>c)</t>
  </si>
  <si>
    <t>En el supuesto que estos últimos no coincidan exactamente con los que arrojan sus libros, concilie las cuentas con los extractos del banco</t>
  </si>
  <si>
    <t>y asegúrese de que no dejó de registrar ninguna operación.</t>
  </si>
  <si>
    <t>d)</t>
  </si>
  <si>
    <t>Unir CERTIFICACIÓN BANCARIA del saldo, intereses y retenciones practicadas. La certificación a remitir debe ser la ORIGINAL</t>
  </si>
  <si>
    <t>NºTotal</t>
  </si>
  <si>
    <t>Retribuciones</t>
  </si>
  <si>
    <t>Fecha</t>
  </si>
  <si>
    <t>PERIODO</t>
  </si>
  <si>
    <t>Contrib.</t>
  </si>
  <si>
    <t>satifechas</t>
  </si>
  <si>
    <t>practicadas</t>
  </si>
  <si>
    <t>de ingreso</t>
  </si>
  <si>
    <t>1º Trimestre</t>
  </si>
  <si>
    <t>2º Trimestre</t>
  </si>
  <si>
    <t>3º Trimestre</t>
  </si>
  <si>
    <t>4º Trimestre</t>
  </si>
  <si>
    <t>DATOS TOMADOS DEL M-190</t>
  </si>
  <si>
    <t>CONTRIBUYENTES</t>
  </si>
  <si>
    <t>NºPerceptores</t>
  </si>
  <si>
    <t>10.  SUBVENCIONES RECIBIDAS DE ORGANISMOS OFICIALES</t>
  </si>
  <si>
    <t>NIVELES DE ENSEÑANZA</t>
  </si>
  <si>
    <t>Subven.percibidas</t>
  </si>
  <si>
    <t>POR GTOS.FUNCIONA.</t>
  </si>
  <si>
    <t>POR AYUDAS INFANTIL</t>
  </si>
  <si>
    <t>Acompañar fotocopias de las notificaciones de Consellería y de los ingresos bancarios.</t>
  </si>
  <si>
    <r>
      <t>SALDOS CTAS.</t>
    </r>
    <r>
      <rPr>
        <b/>
        <sz val="8"/>
        <rFont val="Arial"/>
        <family val="2"/>
      </rPr>
      <t>*</t>
    </r>
  </si>
  <si>
    <t>(Pdtes.a 31/12)</t>
  </si>
  <si>
    <t>R.Trabajo</t>
  </si>
  <si>
    <t>Profesional</t>
  </si>
  <si>
    <t>Empleados cuenta ajena</t>
  </si>
  <si>
    <t>Profesionales</t>
  </si>
  <si>
    <t>Complementarias</t>
  </si>
  <si>
    <t>SUBVENCIONES Y AYUDAS RECIBIDAS EN EL EJERCICIO</t>
  </si>
  <si>
    <t>IMPORTE 4ºT  IRPF DEL CONCERTADO</t>
  </si>
  <si>
    <t>S.S. NOVIEMBRE  DEL CONCERTADO</t>
  </si>
  <si>
    <t>S.S. DICIEMBRE  DEL CONCERTADO</t>
  </si>
  <si>
    <t>El objeto de estos cuadros es conocer la antiguedad de los saldos y en consecuencia ver el grado</t>
  </si>
  <si>
    <t>razonable de su cobrabilidad. Es razonable una dotación para insolvencias dentro de los siguientes</t>
  </si>
  <si>
    <t>límites:</t>
  </si>
  <si>
    <t xml:space="preserve">           A 31 de Diciembre la Consellería resultará siempre deudora por los pagos que todavía no ha</t>
  </si>
  <si>
    <t>deben estar registradas en nuestro balance.</t>
  </si>
  <si>
    <t>del subgrupo 47 ó 74 (según naturaleza) por la cantidad que corresponda en cada caso.</t>
  </si>
  <si>
    <t>ENTIDAD PRESTAMISTA</t>
  </si>
  <si>
    <t>Cta.Préstamo</t>
  </si>
  <si>
    <t>e)</t>
  </si>
  <si>
    <t>Unir una fotocopia de la última cuota pagada en el ejercicio de cada uno de los préstamos (si los hay).</t>
  </si>
  <si>
    <t>Ctas.Abono</t>
  </si>
  <si>
    <t>Subv.percibidas</t>
  </si>
  <si>
    <t>1.  RESUMEN CUADRO AMORTIZACIÓN</t>
  </si>
  <si>
    <t>Cta.</t>
  </si>
  <si>
    <t>CUENTA</t>
  </si>
  <si>
    <t>%</t>
  </si>
  <si>
    <t>Valor residual</t>
  </si>
  <si>
    <t>Terrenos y bienes natur.</t>
  </si>
  <si>
    <t>Construcciones</t>
  </si>
  <si>
    <t>2</t>
  </si>
  <si>
    <t>25</t>
  </si>
  <si>
    <t>8</t>
  </si>
  <si>
    <t>Mobiliario</t>
  </si>
  <si>
    <t>10</t>
  </si>
  <si>
    <t>Equipos de información</t>
  </si>
  <si>
    <t>Element.de transporte</t>
  </si>
  <si>
    <t>Otro inmoviliza.material</t>
  </si>
  <si>
    <t>TOTAL GENERAL</t>
  </si>
  <si>
    <t>INCREMENTOS Y DISMINUCIONES DEL INMOVILIZADO</t>
  </si>
  <si>
    <t>Fecha:</t>
  </si>
  <si>
    <t>Periodo</t>
  </si>
  <si>
    <t>Bruto</t>
  </si>
  <si>
    <t>Ret.IRPF</t>
  </si>
  <si>
    <t>S.S. c/obrera</t>
  </si>
  <si>
    <t>Líquido</t>
  </si>
  <si>
    <t>Enero</t>
  </si>
  <si>
    <t>Febrero</t>
  </si>
  <si>
    <t>Marzo</t>
  </si>
  <si>
    <t>Abril</t>
  </si>
  <si>
    <t xml:space="preserve">Mayo </t>
  </si>
  <si>
    <t>Junio y Extra</t>
  </si>
  <si>
    <t>Julio</t>
  </si>
  <si>
    <t>Agosto</t>
  </si>
  <si>
    <t>Septiembre</t>
  </si>
  <si>
    <t xml:space="preserve">Octubre </t>
  </si>
  <si>
    <t>Noviembre</t>
  </si>
  <si>
    <t>Diciembre y Extra</t>
  </si>
  <si>
    <t>Nºtra</t>
  </si>
  <si>
    <t>Base Declar.</t>
  </si>
  <si>
    <t>Total S.S.satisf.</t>
  </si>
  <si>
    <t>S.S.empresa</t>
  </si>
  <si>
    <t xml:space="preserve">Abril </t>
  </si>
  <si>
    <t>Junio</t>
  </si>
  <si>
    <t>Octubre</t>
  </si>
  <si>
    <t>Diciembre</t>
  </si>
  <si>
    <t>CONTABILIZACIÓN:</t>
  </si>
  <si>
    <t>DEBE</t>
  </si>
  <si>
    <t>HABER</t>
  </si>
  <si>
    <t>Cta</t>
  </si>
  <si>
    <t>Importe</t>
  </si>
  <si>
    <t>Personal concertado</t>
  </si>
  <si>
    <t>S.S. personal concert. c/emp</t>
  </si>
  <si>
    <t>Periodificación: 31/12</t>
  </si>
  <si>
    <t>IRPF 4ºT concertado</t>
  </si>
  <si>
    <t>4751.1</t>
  </si>
  <si>
    <t>SS. 11 y 12 concertado</t>
  </si>
  <si>
    <t>4761.0</t>
  </si>
  <si>
    <t>Mayo y atrasos</t>
  </si>
  <si>
    <t>Nº Tra</t>
  </si>
  <si>
    <t>Diciembre y Extr.</t>
  </si>
  <si>
    <t>S.S.DICIEMBRE</t>
  </si>
  <si>
    <t>IRPF 4T</t>
  </si>
  <si>
    <t>Pagos pendientes a 31/12</t>
  </si>
  <si>
    <t>Importes</t>
  </si>
  <si>
    <t>CONTABILIDAD DOTACIÓN AMORTIZACIÓN DEL INMOVILIZADO MATERIAL</t>
  </si>
  <si>
    <t>Descripcion</t>
  </si>
  <si>
    <t>Cta. DEBE</t>
  </si>
  <si>
    <t>Cta. HABER</t>
  </si>
  <si>
    <t>a</t>
  </si>
  <si>
    <t>Amort. acumulada inmovilizado</t>
  </si>
  <si>
    <t>Pendiente cobro</t>
  </si>
  <si>
    <t>S.S. concertado Noviembre</t>
  </si>
  <si>
    <t>S.S. concertado Diciembre</t>
  </si>
  <si>
    <t>Nota.-</t>
  </si>
  <si>
    <t xml:space="preserve"> Las celdas sombreadas en amarillo toman los datos de las hojas de</t>
  </si>
  <si>
    <t>en  la celdas en blanco.</t>
  </si>
  <si>
    <t>nóminas 7. y 8. (concertado y privado) Rellenar datos manuales sólo</t>
  </si>
  <si>
    <t>Nº Préstamo</t>
  </si>
  <si>
    <t>Capital facilitado</t>
  </si>
  <si>
    <t>Capital pendiente</t>
  </si>
  <si>
    <t>Tipo Intes.</t>
  </si>
  <si>
    <t>Vencimiento</t>
  </si>
  <si>
    <t>NIVELES ENSEÑANZA</t>
  </si>
  <si>
    <r>
      <t xml:space="preserve">Nota.- </t>
    </r>
    <r>
      <rPr>
        <sz val="10"/>
        <rFont val="Aquiline Book"/>
        <family val="0"/>
      </rPr>
      <t>Cuando se trate de ATRASOS sumarlos al TC1del mes en el que se hayan pagado</t>
    </r>
  </si>
  <si>
    <t>Ayudas a INFANTIL concedidas</t>
  </si>
  <si>
    <t>Subv.para gtos.funciona. PRIMARIA</t>
  </si>
  <si>
    <t>Subv.para gtos.funciona. ESO</t>
  </si>
  <si>
    <t>Subv.para gtos.funciona. CICLOS FORMA.</t>
  </si>
  <si>
    <t>Subv.para gtos.funciona. BACHILLER</t>
  </si>
  <si>
    <t>Indicar las subvenciones pendientes.de cobro a 31/12 correspondientes al ejercicio que se declara</t>
  </si>
  <si>
    <t>Para cualquier duda o aclaración sobre las declaraciones practicadas utilizar el siguiente espacio</t>
  </si>
  <si>
    <t>SUBVEN.GTOS.FUNCIOMTO. PDTES.COBRO</t>
  </si>
  <si>
    <t>AYUDAS INFANTIL PDTES.DE COBRO</t>
  </si>
  <si>
    <t>DETALLE SALDOS CUENTAS CON LA ADMINISTRACIÓN</t>
  </si>
  <si>
    <t>Verificar los saldos de las cuentas bancarias con los que refleja la contabilidad en las ctas. 520,572,574 y 548 y las de préstamo a l/p 170.</t>
  </si>
  <si>
    <t>Comprobar que los saldos de la contabilidad son idénticos a los de los extractos del banco, o certificación del saldo extendida por el mismo.</t>
  </si>
  <si>
    <t>Total 470</t>
  </si>
  <si>
    <r>
      <t>Cargo</t>
    </r>
    <r>
      <rPr>
        <sz val="10"/>
        <rFont val="Arial"/>
        <family val="2"/>
      </rPr>
      <t xml:space="preserve"> por cualquiera de estos conceptos a la cuenta  4701  Consellería deudora con </t>
    </r>
    <r>
      <rPr>
        <b/>
        <sz val="10"/>
        <rFont val="Arial"/>
        <family val="2"/>
      </rPr>
      <t>abono</t>
    </r>
    <r>
      <rPr>
        <sz val="10"/>
        <rFont val="Arial"/>
        <family val="2"/>
      </rPr>
      <t xml:space="preserve"> a cuentas</t>
    </r>
  </si>
  <si>
    <t>(*) A ingresar por Consellería. El total debe coincidir con el saldo de la cta.4701</t>
  </si>
  <si>
    <t>TOTAL SALDO CTA.  4701</t>
  </si>
  <si>
    <t>Subv.para gtos.funciona. INFANTIL</t>
  </si>
  <si>
    <t>POR OTRAS SUBVENCI.</t>
  </si>
  <si>
    <t>Instalaciones Técnicas</t>
  </si>
  <si>
    <t>Otras Instal. y Utillaje</t>
  </si>
  <si>
    <t>S.S. NO concert.y servi.Diciemb.</t>
  </si>
  <si>
    <t>Subv. Compensación educativa</t>
  </si>
  <si>
    <t>Otras subvenciones y/o ayudas*</t>
  </si>
  <si>
    <t>* Especificar:</t>
  </si>
  <si>
    <t>Subv.pdtes.cobro(1)</t>
  </si>
  <si>
    <t xml:space="preserve">(1)NOTA.- </t>
  </si>
  <si>
    <t>6810,000</t>
  </si>
  <si>
    <t>2811,000</t>
  </si>
  <si>
    <t>2812,000</t>
  </si>
  <si>
    <t>2814,000</t>
  </si>
  <si>
    <t>2815,000</t>
  </si>
  <si>
    <t>2816,000</t>
  </si>
  <si>
    <t>2817,000</t>
  </si>
  <si>
    <t>2818,000</t>
  </si>
  <si>
    <t>Ejercicio 2009</t>
  </si>
  <si>
    <t>XX COLEGIO ……….</t>
  </si>
  <si>
    <t>(436)</t>
  </si>
  <si>
    <t>Aplicaciones informáticas</t>
  </si>
  <si>
    <t>TOTAL GENERAL CTA 20</t>
  </si>
  <si>
    <t>TOTAL GENERAL CTA 21</t>
  </si>
  <si>
    <t>Inmoviliz materiales en curso</t>
  </si>
  <si>
    <t>Dotación amortiz.inmov.intangible</t>
  </si>
  <si>
    <t>Dotación amortiz.inmov.material</t>
  </si>
  <si>
    <t>6800,000</t>
  </si>
  <si>
    <t>2806,000</t>
  </si>
  <si>
    <t>Ejercicio 2010</t>
  </si>
  <si>
    <t>realizado (S.S. de Nov, y Dic. e IRPF del 4º Trim. del personal concertado), y que tales obligaciones</t>
  </si>
  <si>
    <t>Bonif.formación</t>
  </si>
  <si>
    <t>Por retenciones de alquileres</t>
  </si>
  <si>
    <t>Ejercicio 2011</t>
  </si>
  <si>
    <t>NOTA.-  Acompañar fotocopia de los modelos M111 y M190 (que se lean bien las cifras)</t>
  </si>
  <si>
    <t>Amort. acumula.</t>
  </si>
  <si>
    <t>Ejercicio 2012</t>
  </si>
  <si>
    <t xml:space="preserve">9.  RESUMEN IRPF PERSONAL </t>
  </si>
  <si>
    <t>DATOS TOMADOS DEL M-111 - CONCERTADO</t>
  </si>
  <si>
    <t>DATOS TOMADOS DEL M-111 - NO CONCERTADO</t>
  </si>
  <si>
    <t>Valor Activo 2013</t>
  </si>
  <si>
    <t>Ejercicio 2013</t>
  </si>
  <si>
    <t>CUADRO DE AMORTIZACIÓN EJERCICIO 2014</t>
  </si>
  <si>
    <t>Valor Activo 2014</t>
  </si>
  <si>
    <t>Amort.Acum. 2013</t>
  </si>
  <si>
    <t>Amortiz. 2014</t>
  </si>
  <si>
    <t>Bajas Amort. Acum. 2014</t>
  </si>
  <si>
    <t>Incremtos.2014</t>
  </si>
  <si>
    <t>Disminuci.2014</t>
  </si>
  <si>
    <t>Ejercicio 2014</t>
  </si>
  <si>
    <t>DETALLE CONSELLERÍA DEUDORA a 31/12/2014</t>
  </si>
  <si>
    <t>Saldo a 31/12/2014</t>
  </si>
  <si>
    <t>7.1 CONTABILIDAD GASTOS PERSONAL CONCERTADO  -   NOMINAS 2014</t>
  </si>
  <si>
    <t>7.2  CONTABILIDAD SEG SOCIAL PERSONAL CONCERTADO  -  2014</t>
  </si>
  <si>
    <t>8.1  CUADRO GASTOS PERSONAL NO CONCERTADO Y SERVICIOS 2014</t>
  </si>
  <si>
    <t>8.2  CUADRO S. SOCIAL PERSONAL NO CONCERTADO Y SERVICIOS 2014</t>
  </si>
  <si>
    <t>TOTAL 2014</t>
  </si>
  <si>
    <t>R.Especie</t>
  </si>
  <si>
    <t>S.S satisfecha*        L00, L03 y L13</t>
  </si>
  <si>
    <t>S.S satisfecha*          L09</t>
  </si>
  <si>
    <t>Total R.Trabajo</t>
  </si>
  <si>
    <t>Nota.- Cuando se trate de ATRASOS sumarlos a la nómina del mes en el que se hayan pagado</t>
  </si>
  <si>
    <t>Total sin R.Especie</t>
  </si>
  <si>
    <t>*Seg.Social: Tipo de liquidación L00, L03 y L13:</t>
  </si>
  <si>
    <t>*Seg.Social: Tipo de liquidación L09:</t>
  </si>
  <si>
    <t xml:space="preserve">Anotar los importes de los seguros sociales por sueldos, atrasos y vacaciones </t>
  </si>
  <si>
    <t>del personal no concertado.</t>
  </si>
  <si>
    <t>personal concertado que han sido pagados por el colegio y no por la Consellería.</t>
  </si>
  <si>
    <t xml:space="preserve">Anotar los importes de los seguros sociales por retribuciones en especie del </t>
  </si>
  <si>
    <t>(comedor, seguros accidentes, enseñanza)</t>
  </si>
  <si>
    <t>S.S. concertada R. especie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</si>
</sst>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&quot;Pts.&quot;;\-#,##0&quot;Pts.&quot;"/>
    <numFmt numFmtId="181" formatCode="#,##0&quot;Pts.&quot;;[Red]\-#,##0&quot;Pts.&quot;"/>
    <numFmt numFmtId="182" formatCode="#,##0.00&quot;Pts.&quot;;\-#,##0.00&quot;Pts.&quot;"/>
    <numFmt numFmtId="183" formatCode="#,##0.00&quot;Pts.&quot;;[Red]\-#,##0.00&quot;Pts.&quot;"/>
    <numFmt numFmtId="184" formatCode="_-* #,##0&quot;Pts.&quot;_-;\-* #,##0&quot;Pts.&quot;_-;_-* &quot;-&quot;&quot;Pts.&quot;_-;_-@_-"/>
    <numFmt numFmtId="185" formatCode="_-* #,##0_P_t_s_._-;\-* #,##0_P_t_s_._-;_-* &quot;-&quot;_P_t_s_._-;_-@_-"/>
    <numFmt numFmtId="186" formatCode="_-* #,##0.00&quot;Pts.&quot;_-;\-* #,##0.00&quot;Pts.&quot;_-;_-* &quot;-&quot;??&quot;Pts.&quot;_-;_-@_-"/>
    <numFmt numFmtId="187" formatCode="_-* #,##0.00_P_t_s_._-;\-* #,##0.00_P_t_s_._-;_-* &quot;-&quot;??_P_t_s_.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0.0"/>
    <numFmt numFmtId="197" formatCode="#,##0;[Red]\-#,##0"/>
    <numFmt numFmtId="198" formatCode="dd/mmm/yy"/>
    <numFmt numFmtId="199" formatCode="dd\ mmm\ yy"/>
    <numFmt numFmtId="200" formatCode="#,##0_ ;[Red]\-#,##0\ "/>
    <numFmt numFmtId="201" formatCode="d/m/yy\ h:mm"/>
    <numFmt numFmtId="202" formatCode="d/m/yy"/>
    <numFmt numFmtId="203" formatCode="0_ ;[Red]\-0\ "/>
    <numFmt numFmtId="204" formatCode="d\ &quot;de&quot;\ mmmm\ &quot;de&quot;\ yyyy"/>
    <numFmt numFmtId="205" formatCode="#,##0.0"/>
    <numFmt numFmtId="206" formatCode="#,##0.00_ ;[Red]\-#,##0.00\ "/>
    <numFmt numFmtId="207" formatCode="#,##0.0;[Red]\-#,##0.0"/>
    <numFmt numFmtId="208" formatCode="#,##0.00;[Red]\-#,##0.00"/>
    <numFmt numFmtId="209" formatCode="0.000"/>
  </numFmts>
  <fonts count="72">
    <font>
      <sz val="12"/>
      <name val="Aquiline Book"/>
      <family val="0"/>
    </font>
    <font>
      <b/>
      <sz val="12"/>
      <name val="Aquiline Book"/>
      <family val="0"/>
    </font>
    <font>
      <i/>
      <sz val="12"/>
      <name val="Aquiline Book"/>
      <family val="0"/>
    </font>
    <font>
      <b/>
      <i/>
      <sz val="12"/>
      <name val="Aquiline Book"/>
      <family val="0"/>
    </font>
    <font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8"/>
      <name val="Aquiline Book"/>
      <family val="0"/>
    </font>
    <font>
      <b/>
      <sz val="14"/>
      <name val="Aquiline Extra Bold"/>
      <family val="0"/>
    </font>
    <font>
      <sz val="10"/>
      <name val="Aquiline Book"/>
      <family val="0"/>
    </font>
    <font>
      <i/>
      <sz val="10"/>
      <name val="Aquiline Extra Bold"/>
      <family val="0"/>
    </font>
    <font>
      <sz val="10"/>
      <name val="Aquiline Extra Bold"/>
      <family val="0"/>
    </font>
    <font>
      <b/>
      <sz val="10"/>
      <name val="Aquiline Book"/>
      <family val="0"/>
    </font>
    <font>
      <i/>
      <sz val="10"/>
      <name val="Aquiline Book"/>
      <family val="0"/>
    </font>
    <font>
      <b/>
      <sz val="11"/>
      <name val="Aquiline Book"/>
      <family val="0"/>
    </font>
    <font>
      <sz val="11"/>
      <name val="Aquiline Book"/>
      <family val="0"/>
    </font>
    <font>
      <b/>
      <i/>
      <sz val="11"/>
      <name val="Aquiline Book"/>
      <family val="0"/>
    </font>
    <font>
      <sz val="9"/>
      <name val="Aquiline Book"/>
      <family val="0"/>
    </font>
    <font>
      <i/>
      <sz val="11"/>
      <name val="Aquiline Book"/>
      <family val="0"/>
    </font>
    <font>
      <sz val="10"/>
      <name val="Albertus Extra Bold"/>
      <family val="2"/>
    </font>
    <font>
      <i/>
      <sz val="12"/>
      <name val="Aquiline Extra Bold"/>
      <family val="0"/>
    </font>
    <font>
      <b/>
      <sz val="8"/>
      <name val="Aquiline Boo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quiline Book"/>
      <family val="0"/>
    </font>
    <font>
      <u val="single"/>
      <sz val="12"/>
      <color indexed="20"/>
      <name val="Aquiline Book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quiline Book"/>
      <family val="0"/>
    </font>
    <font>
      <u val="single"/>
      <sz val="12"/>
      <color theme="11"/>
      <name val="Aquiline Book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hair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59" fillId="0" borderId="8" applyNumberFormat="0" applyFill="0" applyAlignment="0" applyProtection="0"/>
    <xf numFmtId="0" fontId="71" fillId="0" borderId="9" applyNumberFormat="0" applyFill="0" applyAlignment="0" applyProtection="0"/>
  </cellStyleXfs>
  <cellXfs count="45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Continuous"/>
    </xf>
    <xf numFmtId="0" fontId="4" fillId="0" borderId="11" xfId="0" applyFont="1" applyBorder="1" applyAlignment="1">
      <alignment/>
    </xf>
    <xf numFmtId="0" fontId="6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14" xfId="0" applyFont="1" applyBorder="1" applyAlignment="1">
      <alignment/>
    </xf>
    <xf numFmtId="197" fontId="4" fillId="0" borderId="0" xfId="0" applyNumberFormat="1" applyFont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18" xfId="0" applyFont="1" applyBorder="1" applyAlignment="1">
      <alignment horizontal="centerContinuous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 quotePrefix="1">
      <alignment horizontal="center"/>
    </xf>
    <xf numFmtId="0" fontId="4" fillId="0" borderId="13" xfId="0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9" fillId="0" borderId="0" xfId="0" applyFont="1" applyAlignment="1" quotePrefix="1">
      <alignment horizontal="left"/>
    </xf>
    <xf numFmtId="0" fontId="4" fillId="0" borderId="1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6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9" fontId="6" fillId="0" borderId="0" xfId="0" applyNumberFormat="1" applyFont="1" applyAlignment="1">
      <alignment horizontal="center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12" fillId="0" borderId="0" xfId="0" applyFont="1" applyAlignment="1">
      <alignment/>
    </xf>
    <xf numFmtId="0" fontId="13" fillId="0" borderId="31" xfId="0" applyFont="1" applyBorder="1" applyAlignment="1">
      <alignment horizontal="left"/>
    </xf>
    <xf numFmtId="0" fontId="13" fillId="0" borderId="32" xfId="0" applyFont="1" applyBorder="1" applyAlignment="1">
      <alignment/>
    </xf>
    <xf numFmtId="0" fontId="13" fillId="0" borderId="32" xfId="0" applyFont="1" applyBorder="1" applyAlignment="1" quotePrefix="1">
      <alignment horizontal="left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6" fillId="33" borderId="0" xfId="0" applyFont="1" applyFill="1" applyBorder="1" applyAlignment="1" quotePrefix="1">
      <alignment horizontal="left"/>
    </xf>
    <xf numFmtId="0" fontId="4" fillId="33" borderId="0" xfId="0" applyFont="1" applyFill="1" applyAlignment="1">
      <alignment/>
    </xf>
    <xf numFmtId="0" fontId="4" fillId="0" borderId="31" xfId="0" applyFont="1" applyBorder="1" applyAlignment="1">
      <alignment/>
    </xf>
    <xf numFmtId="0" fontId="6" fillId="0" borderId="33" xfId="0" applyFont="1" applyBorder="1" applyAlignment="1">
      <alignment/>
    </xf>
    <xf numFmtId="197" fontId="4" fillId="0" borderId="19" xfId="0" applyNumberFormat="1" applyFont="1" applyBorder="1" applyAlignment="1">
      <alignment horizontal="center"/>
    </xf>
    <xf numFmtId="199" fontId="4" fillId="0" borderId="19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197" fontId="4" fillId="0" borderId="20" xfId="0" applyNumberFormat="1" applyFont="1" applyBorder="1" applyAlignment="1">
      <alignment horizontal="center"/>
    </xf>
    <xf numFmtId="199" fontId="4" fillId="0" borderId="20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197" fontId="4" fillId="0" borderId="34" xfId="0" applyNumberFormat="1" applyFont="1" applyBorder="1" applyAlignment="1">
      <alignment horizontal="center"/>
    </xf>
    <xf numFmtId="199" fontId="4" fillId="0" borderId="34" xfId="0" applyNumberFormat="1" applyFont="1" applyBorder="1" applyAlignment="1">
      <alignment horizontal="center"/>
    </xf>
    <xf numFmtId="0" fontId="6" fillId="0" borderId="31" xfId="0" applyFont="1" applyBorder="1" applyAlignment="1">
      <alignment/>
    </xf>
    <xf numFmtId="0" fontId="4" fillId="0" borderId="33" xfId="0" applyFont="1" applyBorder="1" applyAlignment="1">
      <alignment/>
    </xf>
    <xf numFmtId="0" fontId="6" fillId="0" borderId="32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17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9" fillId="0" borderId="0" xfId="0" applyFont="1" applyBorder="1" applyAlignment="1" quotePrefix="1">
      <alignment horizontal="left"/>
    </xf>
    <xf numFmtId="0" fontId="6" fillId="0" borderId="21" xfId="0" applyFont="1" applyBorder="1" applyAlignment="1">
      <alignment/>
    </xf>
    <xf numFmtId="0" fontId="6" fillId="0" borderId="13" xfId="0" applyFont="1" applyBorder="1" applyAlignment="1" quotePrefix="1">
      <alignment horizontal="left"/>
    </xf>
    <xf numFmtId="0" fontId="6" fillId="0" borderId="22" xfId="0" applyFont="1" applyBorder="1" applyAlignment="1">
      <alignment/>
    </xf>
    <xf numFmtId="0" fontId="17" fillId="33" borderId="22" xfId="0" applyFont="1" applyFill="1" applyBorder="1" applyAlignment="1" quotePrefix="1">
      <alignment horizontal="left"/>
    </xf>
    <xf numFmtId="0" fontId="6" fillId="0" borderId="22" xfId="0" applyFont="1" applyBorder="1" applyAlignment="1" quotePrefix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quotePrefix="1">
      <alignment horizontal="left"/>
    </xf>
    <xf numFmtId="0" fontId="8" fillId="34" borderId="18" xfId="0" applyFont="1" applyFill="1" applyBorder="1" applyAlignment="1">
      <alignment horizontal="centerContinuous"/>
    </xf>
    <xf numFmtId="0" fontId="8" fillId="34" borderId="37" xfId="0" applyFont="1" applyFill="1" applyBorder="1" applyAlignment="1">
      <alignment horizontal="centerContinuous"/>
    </xf>
    <xf numFmtId="0" fontId="4" fillId="0" borderId="19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39" xfId="0" applyFont="1" applyBorder="1" applyAlignment="1">
      <alignment horizontal="center"/>
    </xf>
    <xf numFmtId="1" fontId="4" fillId="0" borderId="39" xfId="0" applyNumberFormat="1" applyFont="1" applyBorder="1" applyAlignment="1">
      <alignment horizontal="center"/>
    </xf>
    <xf numFmtId="197" fontId="4" fillId="0" borderId="39" xfId="0" applyNumberFormat="1" applyFont="1" applyBorder="1" applyAlignment="1">
      <alignment/>
    </xf>
    <xf numFmtId="197" fontId="4" fillId="0" borderId="40" xfId="0" applyNumberFormat="1" applyFont="1" applyBorder="1" applyAlignment="1">
      <alignment/>
    </xf>
    <xf numFmtId="1" fontId="6" fillId="35" borderId="41" xfId="0" applyNumberFormat="1" applyFont="1" applyFill="1" applyBorder="1" applyAlignment="1">
      <alignment horizontal="center"/>
    </xf>
    <xf numFmtId="0" fontId="4" fillId="0" borderId="12" xfId="0" applyFont="1" applyBorder="1" applyAlignment="1" quotePrefix="1">
      <alignment horizontal="left"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 quotePrefix="1">
      <alignment horizontal="left"/>
    </xf>
    <xf numFmtId="0" fontId="4" fillId="34" borderId="41" xfId="0" applyFont="1" applyFill="1" applyBorder="1" applyAlignment="1">
      <alignment horizontal="centerContinuous"/>
    </xf>
    <xf numFmtId="0" fontId="19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8" fillId="34" borderId="41" xfId="0" applyFont="1" applyFill="1" applyBorder="1" applyAlignment="1">
      <alignment horizontal="left"/>
    </xf>
    <xf numFmtId="0" fontId="4" fillId="35" borderId="41" xfId="0" applyNumberFormat="1" applyFont="1" applyFill="1" applyBorder="1" applyAlignment="1">
      <alignment horizontal="center"/>
    </xf>
    <xf numFmtId="0" fontId="7" fillId="35" borderId="34" xfId="0" applyFont="1" applyFill="1" applyBorder="1" applyAlignment="1">
      <alignment horizontal="centerContinuous"/>
    </xf>
    <xf numFmtId="0" fontId="7" fillId="35" borderId="41" xfId="0" applyFont="1" applyFill="1" applyBorder="1" applyAlignment="1">
      <alignment horizontal="centerContinuous"/>
    </xf>
    <xf numFmtId="0" fontId="18" fillId="35" borderId="41" xfId="0" applyFont="1" applyFill="1" applyBorder="1" applyAlignment="1">
      <alignment horizontal="centerContinuous"/>
    </xf>
    <xf numFmtId="0" fontId="6" fillId="35" borderId="41" xfId="0" applyFont="1" applyFill="1" applyBorder="1" applyAlignment="1">
      <alignment horizontal="centerContinuous"/>
    </xf>
    <xf numFmtId="0" fontId="6" fillId="35" borderId="18" xfId="0" applyFont="1" applyFill="1" applyBorder="1" applyAlignment="1">
      <alignment/>
    </xf>
    <xf numFmtId="0" fontId="4" fillId="35" borderId="4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6" fillId="35" borderId="17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7" fillId="35" borderId="18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Continuous"/>
    </xf>
    <xf numFmtId="0" fontId="4" fillId="35" borderId="11" xfId="0" applyFont="1" applyFill="1" applyBorder="1" applyAlignment="1">
      <alignment/>
    </xf>
    <xf numFmtId="0" fontId="6" fillId="35" borderId="43" xfId="0" applyFont="1" applyFill="1" applyBorder="1" applyAlignment="1">
      <alignment horizontal="centerContinuous"/>
    </xf>
    <xf numFmtId="0" fontId="4" fillId="35" borderId="14" xfId="0" applyFont="1" applyFill="1" applyBorder="1" applyAlignment="1">
      <alignment horizontal="centerContinuous"/>
    </xf>
    <xf numFmtId="0" fontId="6" fillId="35" borderId="34" xfId="0" applyFont="1" applyFill="1" applyBorder="1" applyAlignment="1">
      <alignment horizontal="centerContinuous"/>
    </xf>
    <xf numFmtId="0" fontId="6" fillId="35" borderId="34" xfId="0" applyFont="1" applyFill="1" applyBorder="1" applyAlignment="1" quotePrefix="1">
      <alignment horizontal="centerContinuous"/>
    </xf>
    <xf numFmtId="0" fontId="4" fillId="35" borderId="11" xfId="0" applyFont="1" applyFill="1" applyBorder="1" applyAlignment="1">
      <alignment horizontal="centerContinuous"/>
    </xf>
    <xf numFmtId="0" fontId="7" fillId="35" borderId="43" xfId="0" applyFont="1" applyFill="1" applyBorder="1" applyAlignment="1">
      <alignment horizontal="centerContinuous"/>
    </xf>
    <xf numFmtId="0" fontId="15" fillId="35" borderId="44" xfId="0" applyFont="1" applyFill="1" applyBorder="1" applyAlignment="1">
      <alignment horizontal="left"/>
    </xf>
    <xf numFmtId="0" fontId="15" fillId="35" borderId="44" xfId="0" applyFont="1" applyFill="1" applyBorder="1" applyAlignment="1">
      <alignment/>
    </xf>
    <xf numFmtId="0" fontId="6" fillId="35" borderId="11" xfId="0" applyFont="1" applyFill="1" applyBorder="1" applyAlignment="1">
      <alignment horizontal="centerContinuous"/>
    </xf>
    <xf numFmtId="0" fontId="7" fillId="35" borderId="43" xfId="0" applyFont="1" applyFill="1" applyBorder="1" applyAlignment="1">
      <alignment horizontal="center"/>
    </xf>
    <xf numFmtId="0" fontId="7" fillId="35" borderId="11" xfId="0" applyFont="1" applyFill="1" applyBorder="1" applyAlignment="1" quotePrefix="1">
      <alignment horizontal="center"/>
    </xf>
    <xf numFmtId="0" fontId="6" fillId="35" borderId="17" xfId="0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7" fillId="35" borderId="34" xfId="0" applyFont="1" applyFill="1" applyBorder="1" applyAlignment="1">
      <alignment horizontal="center"/>
    </xf>
    <xf numFmtId="0" fontId="7" fillId="35" borderId="34" xfId="0" applyFont="1" applyFill="1" applyBorder="1" applyAlignment="1" quotePrefix="1">
      <alignment horizontal="center"/>
    </xf>
    <xf numFmtId="0" fontId="7" fillId="35" borderId="14" xfId="0" applyFont="1" applyFill="1" applyBorder="1" applyAlignment="1" quotePrefix="1">
      <alignment horizontal="center"/>
    </xf>
    <xf numFmtId="0" fontId="4" fillId="35" borderId="32" xfId="0" applyFont="1" applyFill="1" applyBorder="1" applyAlignment="1">
      <alignment/>
    </xf>
    <xf numFmtId="0" fontId="4" fillId="35" borderId="45" xfId="0" applyFont="1" applyFill="1" applyBorder="1" applyAlignment="1">
      <alignment/>
    </xf>
    <xf numFmtId="0" fontId="12" fillId="35" borderId="44" xfId="0" applyFont="1" applyFill="1" applyBorder="1" applyAlignment="1">
      <alignment/>
    </xf>
    <xf numFmtId="197" fontId="10" fillId="35" borderId="44" xfId="0" applyNumberFormat="1" applyFont="1" applyFill="1" applyBorder="1" applyAlignment="1">
      <alignment/>
    </xf>
    <xf numFmtId="197" fontId="7" fillId="35" borderId="15" xfId="0" applyNumberFormat="1" applyFont="1" applyFill="1" applyBorder="1" applyAlignment="1" quotePrefix="1">
      <alignment horizontal="center"/>
    </xf>
    <xf numFmtId="197" fontId="7" fillId="35" borderId="43" xfId="0" applyNumberFormat="1" applyFont="1" applyFill="1" applyBorder="1" applyAlignment="1">
      <alignment horizontal="center"/>
    </xf>
    <xf numFmtId="197" fontId="7" fillId="35" borderId="11" xfId="0" applyNumberFormat="1" applyFont="1" applyFill="1" applyBorder="1" applyAlignment="1">
      <alignment horizontal="center"/>
    </xf>
    <xf numFmtId="0" fontId="7" fillId="35" borderId="34" xfId="0" applyFont="1" applyFill="1" applyBorder="1" applyAlignment="1">
      <alignment/>
    </xf>
    <xf numFmtId="197" fontId="14" fillId="35" borderId="16" xfId="0" applyNumberFormat="1" applyFont="1" applyFill="1" applyBorder="1" applyAlignment="1">
      <alignment horizontal="center"/>
    </xf>
    <xf numFmtId="197" fontId="14" fillId="35" borderId="34" xfId="0" applyNumberFormat="1" applyFont="1" applyFill="1" applyBorder="1" applyAlignment="1">
      <alignment horizontal="center"/>
    </xf>
    <xf numFmtId="197" fontId="14" fillId="35" borderId="34" xfId="0" applyNumberFormat="1" applyFont="1" applyFill="1" applyBorder="1" applyAlignment="1" quotePrefix="1">
      <alignment horizontal="center"/>
    </xf>
    <xf numFmtId="0" fontId="6" fillId="35" borderId="41" xfId="0" applyFont="1" applyFill="1" applyBorder="1" applyAlignment="1">
      <alignment/>
    </xf>
    <xf numFmtId="0" fontId="8" fillId="35" borderId="46" xfId="0" applyFont="1" applyFill="1" applyBorder="1" applyAlignment="1" quotePrefix="1">
      <alignment horizontal="left"/>
    </xf>
    <xf numFmtId="0" fontId="6" fillId="35" borderId="47" xfId="0" applyFont="1" applyFill="1" applyBorder="1" applyAlignment="1">
      <alignment/>
    </xf>
    <xf numFmtId="0" fontId="8" fillId="35" borderId="41" xfId="0" applyFont="1" applyFill="1" applyBorder="1" applyAlignment="1">
      <alignment horizontal="center"/>
    </xf>
    <xf numFmtId="0" fontId="15" fillId="35" borderId="48" xfId="0" applyFont="1" applyFill="1" applyBorder="1" applyAlignment="1">
      <alignment/>
    </xf>
    <xf numFmtId="0" fontId="15" fillId="35" borderId="49" xfId="0" applyFont="1" applyFill="1" applyBorder="1" applyAlignment="1" quotePrefix="1">
      <alignment horizontal="left"/>
    </xf>
    <xf numFmtId="1" fontId="10" fillId="35" borderId="49" xfId="0" applyNumberFormat="1" applyFont="1" applyFill="1" applyBorder="1" applyAlignment="1">
      <alignment horizontal="center"/>
    </xf>
    <xf numFmtId="0" fontId="10" fillId="35" borderId="49" xfId="0" applyFont="1" applyFill="1" applyBorder="1" applyAlignment="1">
      <alignment/>
    </xf>
    <xf numFmtId="0" fontId="10" fillId="35" borderId="46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1" fontId="6" fillId="35" borderId="43" xfId="0" applyNumberFormat="1" applyFont="1" applyFill="1" applyBorder="1" applyAlignment="1">
      <alignment horizontal="center"/>
    </xf>
    <xf numFmtId="0" fontId="6" fillId="35" borderId="4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Continuous"/>
    </xf>
    <xf numFmtId="1" fontId="6" fillId="35" borderId="34" xfId="0" applyNumberFormat="1" applyFont="1" applyFill="1" applyBorder="1" applyAlignment="1">
      <alignment horizontal="center"/>
    </xf>
    <xf numFmtId="0" fontId="6" fillId="35" borderId="41" xfId="0" applyFont="1" applyFill="1" applyBorder="1" applyAlignment="1" quotePrefix="1">
      <alignment horizontal="center"/>
    </xf>
    <xf numFmtId="0" fontId="6" fillId="35" borderId="41" xfId="0" applyFont="1" applyFill="1" applyBorder="1" applyAlignment="1">
      <alignment horizontal="center"/>
    </xf>
    <xf numFmtId="0" fontId="6" fillId="35" borderId="34" xfId="0" applyFont="1" applyFill="1" applyBorder="1" applyAlignment="1" quotePrefix="1">
      <alignment horizontal="center"/>
    </xf>
    <xf numFmtId="0" fontId="6" fillId="35" borderId="34" xfId="0" applyFont="1" applyFill="1" applyBorder="1" applyAlignment="1">
      <alignment horizontal="center"/>
    </xf>
    <xf numFmtId="0" fontId="5" fillId="35" borderId="50" xfId="0" applyFont="1" applyFill="1" applyBorder="1" applyAlignment="1">
      <alignment/>
    </xf>
    <xf numFmtId="0" fontId="10" fillId="35" borderId="44" xfId="0" applyFont="1" applyFill="1" applyBorder="1" applyAlignment="1">
      <alignment/>
    </xf>
    <xf numFmtId="0" fontId="5" fillId="35" borderId="44" xfId="0" applyFont="1" applyFill="1" applyBorder="1" applyAlignment="1">
      <alignment/>
    </xf>
    <xf numFmtId="0" fontId="10" fillId="35" borderId="44" xfId="0" applyFont="1" applyFill="1" applyBorder="1" applyAlignment="1" quotePrefix="1">
      <alignment horizontal="left"/>
    </xf>
    <xf numFmtId="0" fontId="5" fillId="35" borderId="44" xfId="0" applyFont="1" applyFill="1" applyBorder="1" applyAlignment="1" quotePrefix="1">
      <alignment horizontal="left"/>
    </xf>
    <xf numFmtId="0" fontId="8" fillId="35" borderId="18" xfId="0" applyFont="1" applyFill="1" applyBorder="1" applyAlignment="1">
      <alignment horizontal="centerContinuous"/>
    </xf>
    <xf numFmtId="197" fontId="4" fillId="35" borderId="16" xfId="0" applyNumberFormat="1" applyFont="1" applyFill="1" applyBorder="1" applyAlignment="1">
      <alignment horizontal="centerContinuous"/>
    </xf>
    <xf numFmtId="0" fontId="4" fillId="35" borderId="44" xfId="0" applyFont="1" applyFill="1" applyBorder="1" applyAlignment="1">
      <alignment/>
    </xf>
    <xf numFmtId="0" fontId="21" fillId="35" borderId="0" xfId="0" applyFont="1" applyFill="1" applyAlignment="1">
      <alignment/>
    </xf>
    <xf numFmtId="0" fontId="22" fillId="35" borderId="0" xfId="0" applyFont="1" applyFill="1" applyAlignment="1">
      <alignment/>
    </xf>
    <xf numFmtId="3" fontId="22" fillId="35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0" fillId="35" borderId="44" xfId="0" applyFont="1" applyFill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 quotePrefix="1">
      <alignment horizontal="left"/>
    </xf>
    <xf numFmtId="0" fontId="22" fillId="0" borderId="16" xfId="0" applyFont="1" applyBorder="1" applyAlignment="1">
      <alignment/>
    </xf>
    <xf numFmtId="3" fontId="22" fillId="0" borderId="16" xfId="0" applyNumberFormat="1" applyFont="1" applyBorder="1" applyAlignment="1">
      <alignment/>
    </xf>
    <xf numFmtId="0" fontId="20" fillId="35" borderId="51" xfId="0" applyFont="1" applyFill="1" applyBorder="1" applyAlignment="1">
      <alignment horizontal="center"/>
    </xf>
    <xf numFmtId="0" fontId="20" fillId="35" borderId="52" xfId="0" applyFont="1" applyFill="1" applyBorder="1" applyAlignment="1">
      <alignment horizontal="center"/>
    </xf>
    <xf numFmtId="3" fontId="20" fillId="35" borderId="52" xfId="0" applyNumberFormat="1" applyFont="1" applyFill="1" applyBorder="1" applyAlignment="1" quotePrefix="1">
      <alignment horizontal="center"/>
    </xf>
    <xf numFmtId="3" fontId="20" fillId="35" borderId="53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2" fillId="0" borderId="54" xfId="0" applyFont="1" applyBorder="1" applyAlignment="1">
      <alignment/>
    </xf>
    <xf numFmtId="0" fontId="22" fillId="0" borderId="23" xfId="0" applyFont="1" applyBorder="1" applyAlignment="1">
      <alignment horizontal="left"/>
    </xf>
    <xf numFmtId="2" fontId="22" fillId="36" borderId="23" xfId="0" applyNumberFormat="1" applyFont="1" applyFill="1" applyBorder="1" applyAlignment="1">
      <alignment/>
    </xf>
    <xf numFmtId="0" fontId="22" fillId="0" borderId="23" xfId="0" applyFont="1" applyBorder="1" applyAlignment="1">
      <alignment/>
    </xf>
    <xf numFmtId="2" fontId="25" fillId="36" borderId="23" xfId="0" applyNumberFormat="1" applyFont="1" applyFill="1" applyBorder="1" applyAlignment="1" quotePrefix="1">
      <alignment horizontal="centerContinuous"/>
    </xf>
    <xf numFmtId="0" fontId="22" fillId="0" borderId="0" xfId="0" applyFont="1" applyBorder="1" applyAlignment="1">
      <alignment/>
    </xf>
    <xf numFmtId="0" fontId="25" fillId="35" borderId="55" xfId="0" applyFont="1" applyFill="1" applyBorder="1" applyAlignment="1">
      <alignment/>
    </xf>
    <xf numFmtId="0" fontId="25" fillId="0" borderId="0" xfId="0" applyFont="1" applyBorder="1" applyAlignment="1">
      <alignment/>
    </xf>
    <xf numFmtId="3" fontId="22" fillId="0" borderId="0" xfId="0" applyNumberFormat="1" applyFont="1" applyBorder="1" applyAlignment="1">
      <alignment/>
    </xf>
    <xf numFmtId="2" fontId="22" fillId="37" borderId="0" xfId="0" applyNumberFormat="1" applyFont="1" applyFill="1" applyBorder="1" applyAlignment="1">
      <alignment/>
    </xf>
    <xf numFmtId="3" fontId="22" fillId="0" borderId="0" xfId="0" applyNumberFormat="1" applyFont="1" applyAlignment="1">
      <alignment/>
    </xf>
    <xf numFmtId="0" fontId="24" fillId="0" borderId="0" xfId="0" applyFont="1" applyAlignment="1">
      <alignment horizontal="left"/>
    </xf>
    <xf numFmtId="0" fontId="20" fillId="35" borderId="15" xfId="0" applyFont="1" applyFill="1" applyBorder="1" applyAlignment="1">
      <alignment/>
    </xf>
    <xf numFmtId="3" fontId="20" fillId="35" borderId="53" xfId="0" applyNumberFormat="1" applyFont="1" applyFill="1" applyBorder="1" applyAlignment="1" quotePrefix="1">
      <alignment horizontal="center"/>
    </xf>
    <xf numFmtId="3" fontId="20" fillId="0" borderId="0" xfId="0" applyNumberFormat="1" applyFont="1" applyBorder="1" applyAlignment="1">
      <alignment horizontal="center"/>
    </xf>
    <xf numFmtId="0" fontId="22" fillId="35" borderId="0" xfId="0" applyFont="1" applyFill="1" applyBorder="1" applyAlignment="1">
      <alignment/>
    </xf>
    <xf numFmtId="0" fontId="25" fillId="0" borderId="55" xfId="0" applyFont="1" applyBorder="1" applyAlignment="1">
      <alignment/>
    </xf>
    <xf numFmtId="0" fontId="22" fillId="35" borderId="16" xfId="0" applyFont="1" applyFill="1" applyBorder="1" applyAlignment="1">
      <alignment/>
    </xf>
    <xf numFmtId="0" fontId="26" fillId="0" borderId="0" xfId="0" applyFont="1" applyAlignment="1" quotePrefix="1">
      <alignment horizontal="left"/>
    </xf>
    <xf numFmtId="0" fontId="27" fillId="35" borderId="16" xfId="53" applyFont="1" applyFill="1" applyBorder="1" applyAlignment="1">
      <alignment horizontal="left"/>
      <protection/>
    </xf>
    <xf numFmtId="0" fontId="27" fillId="35" borderId="16" xfId="53" applyFont="1" applyFill="1" applyBorder="1" applyAlignment="1" quotePrefix="1">
      <alignment horizontal="left"/>
      <protection/>
    </xf>
    <xf numFmtId="3" fontId="28" fillId="35" borderId="16" xfId="53" applyNumberFormat="1" applyFont="1" applyFill="1" applyBorder="1">
      <alignment/>
      <protection/>
    </xf>
    <xf numFmtId="0" fontId="28" fillId="0" borderId="0" xfId="53" applyFont="1">
      <alignment/>
      <protection/>
    </xf>
    <xf numFmtId="0" fontId="22" fillId="35" borderId="16" xfId="53" applyFont="1" applyFill="1" applyBorder="1" applyAlignment="1">
      <alignment horizontal="center"/>
      <protection/>
    </xf>
    <xf numFmtId="3" fontId="22" fillId="35" borderId="16" xfId="53" applyNumberFormat="1" applyFont="1" applyFill="1" applyBorder="1" applyAlignment="1">
      <alignment horizontal="center"/>
      <protection/>
    </xf>
    <xf numFmtId="0" fontId="28" fillId="0" borderId="56" xfId="53" applyFont="1" applyBorder="1">
      <alignment/>
      <protection/>
    </xf>
    <xf numFmtId="3" fontId="28" fillId="0" borderId="57" xfId="53" applyNumberFormat="1" applyFont="1" applyBorder="1">
      <alignment/>
      <protection/>
    </xf>
    <xf numFmtId="0" fontId="28" fillId="0" borderId="56" xfId="53" applyFont="1" applyBorder="1" applyAlignment="1" quotePrefix="1">
      <alignment horizontal="left"/>
      <protection/>
    </xf>
    <xf numFmtId="0" fontId="28" fillId="0" borderId="0" xfId="53" applyFont="1" applyAlignment="1" quotePrefix="1">
      <alignment horizontal="left"/>
      <protection/>
    </xf>
    <xf numFmtId="0" fontId="28" fillId="0" borderId="17" xfId="53" applyFont="1" applyBorder="1">
      <alignment/>
      <protection/>
    </xf>
    <xf numFmtId="0" fontId="28" fillId="0" borderId="16" xfId="53" applyFont="1" applyBorder="1">
      <alignment/>
      <protection/>
    </xf>
    <xf numFmtId="3" fontId="28" fillId="0" borderId="58" xfId="53" applyNumberFormat="1" applyFont="1" applyBorder="1">
      <alignment/>
      <protection/>
    </xf>
    <xf numFmtId="3" fontId="28" fillId="34" borderId="58" xfId="53" applyNumberFormat="1" applyFont="1" applyFill="1" applyBorder="1">
      <alignment/>
      <protection/>
    </xf>
    <xf numFmtId="3" fontId="22" fillId="35" borderId="16" xfId="53" applyNumberFormat="1" applyFont="1" applyFill="1" applyBorder="1" applyAlignment="1" quotePrefix="1">
      <alignment horizontal="center"/>
      <protection/>
    </xf>
    <xf numFmtId="0" fontId="27" fillId="34" borderId="17" xfId="53" applyFont="1" applyFill="1" applyBorder="1" applyAlignment="1">
      <alignment horizontal="center"/>
      <protection/>
    </xf>
    <xf numFmtId="196" fontId="28" fillId="34" borderId="58" xfId="53" applyNumberFormat="1" applyFont="1" applyFill="1" applyBorder="1">
      <alignment/>
      <protection/>
    </xf>
    <xf numFmtId="3" fontId="28" fillId="0" borderId="0" xfId="53" applyNumberFormat="1" applyFont="1">
      <alignment/>
      <protection/>
    </xf>
    <xf numFmtId="0" fontId="28" fillId="0" borderId="44" xfId="53" applyFont="1" applyBorder="1" applyAlignment="1" quotePrefix="1">
      <alignment horizontal="right"/>
      <protection/>
    </xf>
    <xf numFmtId="3" fontId="28" fillId="0" borderId="44" xfId="53" applyNumberFormat="1" applyFont="1" applyBorder="1">
      <alignment/>
      <protection/>
    </xf>
    <xf numFmtId="2" fontId="28" fillId="0" borderId="44" xfId="53" applyNumberFormat="1" applyFont="1" applyBorder="1">
      <alignment/>
      <protection/>
    </xf>
    <xf numFmtId="2" fontId="28" fillId="0" borderId="0" xfId="53" applyNumberFormat="1" applyFont="1">
      <alignment/>
      <protection/>
    </xf>
    <xf numFmtId="0" fontId="27" fillId="35" borderId="41" xfId="53" applyFont="1" applyFill="1" applyBorder="1" applyAlignment="1">
      <alignment horizontal="right"/>
      <protection/>
    </xf>
    <xf numFmtId="0" fontId="27" fillId="35" borderId="17" xfId="53" applyFont="1" applyFill="1" applyBorder="1" applyAlignment="1">
      <alignment horizontal="centerContinuous"/>
      <protection/>
    </xf>
    <xf numFmtId="3" fontId="28" fillId="35" borderId="14" xfId="53" applyNumberFormat="1" applyFont="1" applyFill="1" applyBorder="1" applyAlignment="1">
      <alignment horizontal="centerContinuous"/>
      <protection/>
    </xf>
    <xf numFmtId="2" fontId="27" fillId="35" borderId="16" xfId="53" applyNumberFormat="1" applyFont="1" applyFill="1" applyBorder="1" applyAlignment="1">
      <alignment horizontal="centerContinuous"/>
      <protection/>
    </xf>
    <xf numFmtId="2" fontId="28" fillId="35" borderId="14" xfId="53" applyNumberFormat="1" applyFont="1" applyFill="1" applyBorder="1" applyAlignment="1">
      <alignment horizontal="centerContinuous"/>
      <protection/>
    </xf>
    <xf numFmtId="0" fontId="28" fillId="0" borderId="21" xfId="53" applyFont="1" applyBorder="1">
      <alignment/>
      <protection/>
    </xf>
    <xf numFmtId="0" fontId="28" fillId="35" borderId="59" xfId="53" applyFont="1" applyFill="1" applyBorder="1" applyAlignment="1">
      <alignment horizontal="center"/>
      <protection/>
    </xf>
    <xf numFmtId="3" fontId="28" fillId="35" borderId="14" xfId="53" applyNumberFormat="1" applyFont="1" applyFill="1" applyBorder="1" applyAlignment="1">
      <alignment horizontal="center"/>
      <protection/>
    </xf>
    <xf numFmtId="2" fontId="28" fillId="35" borderId="14" xfId="53" applyNumberFormat="1" applyFont="1" applyFill="1" applyBorder="1" applyAlignment="1">
      <alignment horizontal="center"/>
      <protection/>
    </xf>
    <xf numFmtId="0" fontId="28" fillId="35" borderId="41" xfId="53" applyFont="1" applyFill="1" applyBorder="1" applyAlignment="1">
      <alignment horizontal="center"/>
      <protection/>
    </xf>
    <xf numFmtId="0" fontId="22" fillId="0" borderId="21" xfId="53" applyFont="1" applyBorder="1" applyAlignment="1">
      <alignment horizontal="right"/>
      <protection/>
    </xf>
    <xf numFmtId="1" fontId="28" fillId="35" borderId="41" xfId="53" applyNumberFormat="1" applyFont="1" applyFill="1" applyBorder="1" applyAlignment="1">
      <alignment horizontal="center"/>
      <protection/>
    </xf>
    <xf numFmtId="0" fontId="22" fillId="0" borderId="21" xfId="53" applyFont="1" applyBorder="1" applyAlignment="1" quotePrefix="1">
      <alignment horizontal="right"/>
      <protection/>
    </xf>
    <xf numFmtId="0" fontId="28" fillId="35" borderId="55" xfId="53" applyFont="1" applyFill="1" applyBorder="1" applyAlignment="1">
      <alignment horizontal="center"/>
      <protection/>
    </xf>
    <xf numFmtId="0" fontId="22" fillId="0" borderId="34" xfId="53" applyFont="1" applyBorder="1" applyAlignment="1" quotePrefix="1">
      <alignment horizontal="right"/>
      <protection/>
    </xf>
    <xf numFmtId="0" fontId="22" fillId="0" borderId="0" xfId="53" applyFont="1">
      <alignment/>
      <protection/>
    </xf>
    <xf numFmtId="0" fontId="28" fillId="35" borderId="16" xfId="53" applyFont="1" applyFill="1" applyBorder="1">
      <alignment/>
      <protection/>
    </xf>
    <xf numFmtId="0" fontId="26" fillId="0" borderId="43" xfId="53" applyFont="1" applyBorder="1">
      <alignment/>
      <protection/>
    </xf>
    <xf numFmtId="0" fontId="28" fillId="35" borderId="60" xfId="53" applyFont="1" applyFill="1" applyBorder="1" applyAlignment="1">
      <alignment horizontal="center"/>
      <protection/>
    </xf>
    <xf numFmtId="1" fontId="28" fillId="35" borderId="13" xfId="53" applyNumberFormat="1" applyFont="1" applyFill="1" applyBorder="1" applyAlignment="1">
      <alignment horizontal="center"/>
      <protection/>
    </xf>
    <xf numFmtId="0" fontId="22" fillId="0" borderId="34" xfId="53" applyFont="1" applyBorder="1" applyAlignment="1">
      <alignment horizontal="right"/>
      <protection/>
    </xf>
    <xf numFmtId="1" fontId="28" fillId="35" borderId="14" xfId="53" applyNumberFormat="1" applyFont="1" applyFill="1" applyBorder="1" applyAlignment="1">
      <alignment horizontal="center"/>
      <protection/>
    </xf>
    <xf numFmtId="3" fontId="28" fillId="0" borderId="0" xfId="53" applyNumberFormat="1" applyFont="1" applyBorder="1">
      <alignment/>
      <protection/>
    </xf>
    <xf numFmtId="0" fontId="29" fillId="35" borderId="16" xfId="53" applyFont="1" applyFill="1" applyBorder="1" applyAlignment="1" quotePrefix="1">
      <alignment horizontal="left"/>
      <protection/>
    </xf>
    <xf numFmtId="192" fontId="28" fillId="0" borderId="0" xfId="51" applyFont="1" applyAlignment="1">
      <alignment/>
    </xf>
    <xf numFmtId="0" fontId="28" fillId="0" borderId="16" xfId="53" applyFont="1" applyBorder="1" applyAlignment="1" quotePrefix="1">
      <alignment horizontal="left"/>
      <protection/>
    </xf>
    <xf numFmtId="0" fontId="27" fillId="34" borderId="16" xfId="53" applyFont="1" applyFill="1" applyBorder="1" applyAlignment="1">
      <alignment horizontal="center"/>
      <protection/>
    </xf>
    <xf numFmtId="0" fontId="29" fillId="34" borderId="16" xfId="53" applyFont="1" applyFill="1" applyBorder="1" applyAlignment="1">
      <alignment horizontal="right"/>
      <protection/>
    </xf>
    <xf numFmtId="3" fontId="28" fillId="0" borderId="0" xfId="53" applyNumberFormat="1" applyFont="1" applyAlignment="1" quotePrefix="1">
      <alignment horizontal="left"/>
      <protection/>
    </xf>
    <xf numFmtId="0" fontId="22" fillId="0" borderId="0" xfId="53">
      <alignment/>
      <protection/>
    </xf>
    <xf numFmtId="0" fontId="22" fillId="0" borderId="44" xfId="53" applyBorder="1">
      <alignment/>
      <protection/>
    </xf>
    <xf numFmtId="3" fontId="30" fillId="35" borderId="51" xfId="53" applyNumberFormat="1" applyFont="1" applyFill="1" applyBorder="1" applyAlignment="1">
      <alignment horizontal="center"/>
      <protection/>
    </xf>
    <xf numFmtId="3" fontId="30" fillId="35" borderId="53" xfId="53" applyNumberFormat="1" applyFont="1" applyFill="1" applyBorder="1" applyAlignment="1">
      <alignment horizontal="center"/>
      <protection/>
    </xf>
    <xf numFmtId="0" fontId="28" fillId="35" borderId="18" xfId="53" applyFont="1" applyFill="1" applyBorder="1">
      <alignment/>
      <protection/>
    </xf>
    <xf numFmtId="0" fontId="28" fillId="35" borderId="61" xfId="53" applyFont="1" applyFill="1" applyBorder="1">
      <alignment/>
      <protection/>
    </xf>
    <xf numFmtId="17" fontId="25" fillId="35" borderId="41" xfId="53" applyNumberFormat="1" applyFont="1" applyFill="1" applyBorder="1" applyAlignment="1">
      <alignment horizontal="center"/>
      <protection/>
    </xf>
    <xf numFmtId="3" fontId="31" fillId="0" borderId="0" xfId="53" applyNumberFormat="1" applyFont="1" applyBorder="1" applyAlignment="1">
      <alignment horizontal="center"/>
      <protection/>
    </xf>
    <xf numFmtId="0" fontId="32" fillId="0" borderId="16" xfId="0" applyFont="1" applyBorder="1" applyAlignment="1">
      <alignment/>
    </xf>
    <xf numFmtId="3" fontId="30" fillId="35" borderId="52" xfId="0" applyNumberFormat="1" applyFont="1" applyFill="1" applyBorder="1" applyAlignment="1">
      <alignment horizontal="center"/>
    </xf>
    <xf numFmtId="3" fontId="30" fillId="35" borderId="53" xfId="0" applyNumberFormat="1" applyFont="1" applyFill="1" applyBorder="1" applyAlignment="1">
      <alignment horizontal="center"/>
    </xf>
    <xf numFmtId="0" fontId="22" fillId="35" borderId="58" xfId="0" applyFont="1" applyFill="1" applyBorder="1" applyAlignment="1">
      <alignment/>
    </xf>
    <xf numFmtId="4" fontId="22" fillId="36" borderId="62" xfId="0" applyNumberFormat="1" applyFont="1" applyFill="1" applyBorder="1" applyAlignment="1">
      <alignment/>
    </xf>
    <xf numFmtId="4" fontId="22" fillId="36" borderId="24" xfId="0" applyNumberFormat="1" applyFont="1" applyFill="1" applyBorder="1" applyAlignment="1">
      <alignment/>
    </xf>
    <xf numFmtId="4" fontId="22" fillId="36" borderId="26" xfId="0" applyNumberFormat="1" applyFont="1" applyFill="1" applyBorder="1" applyAlignment="1">
      <alignment/>
    </xf>
    <xf numFmtId="4" fontId="22" fillId="36" borderId="63" xfId="0" applyNumberFormat="1" applyFont="1" applyFill="1" applyBorder="1" applyAlignment="1">
      <alignment/>
    </xf>
    <xf numFmtId="206" fontId="22" fillId="36" borderId="57" xfId="0" applyNumberFormat="1" applyFont="1" applyFill="1" applyBorder="1" applyAlignment="1">
      <alignment/>
    </xf>
    <xf numFmtId="206" fontId="22" fillId="36" borderId="23" xfId="0" applyNumberFormat="1" applyFont="1" applyFill="1" applyBorder="1" applyAlignment="1">
      <alignment/>
    </xf>
    <xf numFmtId="206" fontId="22" fillId="36" borderId="25" xfId="0" applyNumberFormat="1" applyFont="1" applyFill="1" applyBorder="1" applyAlignment="1">
      <alignment/>
    </xf>
    <xf numFmtId="206" fontId="22" fillId="36" borderId="64" xfId="0" applyNumberFormat="1" applyFont="1" applyFill="1" applyBorder="1" applyAlignment="1">
      <alignment/>
    </xf>
    <xf numFmtId="49" fontId="22" fillId="36" borderId="57" xfId="0" applyNumberFormat="1" applyFont="1" applyFill="1" applyBorder="1" applyAlignment="1">
      <alignment horizontal="center"/>
    </xf>
    <xf numFmtId="49" fontId="22" fillId="36" borderId="23" xfId="0" applyNumberFormat="1" applyFont="1" applyFill="1" applyBorder="1" applyAlignment="1">
      <alignment horizontal="center"/>
    </xf>
    <xf numFmtId="49" fontId="22" fillId="36" borderId="25" xfId="0" applyNumberFormat="1" applyFont="1" applyFill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0" fontId="22" fillId="35" borderId="0" xfId="0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5" xfId="0" applyFont="1" applyBorder="1" applyAlignment="1">
      <alignment/>
    </xf>
    <xf numFmtId="3" fontId="22" fillId="0" borderId="15" xfId="0" applyNumberFormat="1" applyFont="1" applyBorder="1" applyAlignment="1">
      <alignment/>
    </xf>
    <xf numFmtId="3" fontId="22" fillId="0" borderId="11" xfId="0" applyNumberFormat="1" applyFont="1" applyBorder="1" applyAlignment="1">
      <alignment/>
    </xf>
    <xf numFmtId="0" fontId="22" fillId="0" borderId="56" xfId="0" applyFont="1" applyBorder="1" applyAlignment="1">
      <alignment/>
    </xf>
    <xf numFmtId="3" fontId="22" fillId="0" borderId="22" xfId="0" applyNumberFormat="1" applyFont="1" applyBorder="1" applyAlignment="1">
      <alignment/>
    </xf>
    <xf numFmtId="0" fontId="0" fillId="0" borderId="0" xfId="0" applyBorder="1" applyAlignment="1">
      <alignment/>
    </xf>
    <xf numFmtId="0" fontId="22" fillId="0" borderId="17" xfId="0" applyFont="1" applyBorder="1" applyAlignment="1">
      <alignment/>
    </xf>
    <xf numFmtId="3" fontId="22" fillId="0" borderId="14" xfId="0" applyNumberFormat="1" applyFont="1" applyBorder="1" applyAlignment="1">
      <alignment/>
    </xf>
    <xf numFmtId="4" fontId="22" fillId="36" borderId="23" xfId="0" applyNumberFormat="1" applyFont="1" applyFill="1" applyBorder="1" applyAlignment="1">
      <alignment/>
    </xf>
    <xf numFmtId="4" fontId="22" fillId="36" borderId="64" xfId="0" applyNumberFormat="1" applyFont="1" applyFill="1" applyBorder="1" applyAlignment="1">
      <alignment/>
    </xf>
    <xf numFmtId="4" fontId="22" fillId="0" borderId="23" xfId="0" applyNumberFormat="1" applyFont="1" applyBorder="1" applyAlignment="1">
      <alignment/>
    </xf>
    <xf numFmtId="208" fontId="6" fillId="0" borderId="24" xfId="0" applyNumberFormat="1" applyFont="1" applyBorder="1" applyAlignment="1">
      <alignment/>
    </xf>
    <xf numFmtId="208" fontId="6" fillId="0" borderId="26" xfId="0" applyNumberFormat="1" applyFont="1" applyBorder="1" applyAlignment="1">
      <alignment/>
    </xf>
    <xf numFmtId="0" fontId="10" fillId="0" borderId="43" xfId="0" applyFont="1" applyBorder="1" applyAlignment="1">
      <alignment horizontal="center"/>
    </xf>
    <xf numFmtId="208" fontId="8" fillId="34" borderId="63" xfId="0" applyNumberFormat="1" applyFont="1" applyFill="1" applyBorder="1" applyAlignment="1">
      <alignment/>
    </xf>
    <xf numFmtId="208" fontId="8" fillId="34" borderId="65" xfId="0" applyNumberFormat="1" applyFont="1" applyFill="1" applyBorder="1" applyAlignment="1">
      <alignment/>
    </xf>
    <xf numFmtId="208" fontId="8" fillId="34" borderId="41" xfId="0" applyNumberFormat="1" applyFont="1" applyFill="1" applyBorder="1" applyAlignment="1">
      <alignment/>
    </xf>
    <xf numFmtId="208" fontId="7" fillId="0" borderId="22" xfId="0" applyNumberFormat="1" applyFont="1" applyBorder="1" applyAlignment="1">
      <alignment horizontal="center"/>
    </xf>
    <xf numFmtId="208" fontId="7" fillId="0" borderId="22" xfId="0" applyNumberFormat="1" applyFont="1" applyBorder="1" applyAlignment="1" quotePrefix="1">
      <alignment horizontal="center"/>
    </xf>
    <xf numFmtId="208" fontId="4" fillId="0" borderId="22" xfId="0" applyNumberFormat="1" applyFont="1" applyBorder="1" applyAlignment="1">
      <alignment/>
    </xf>
    <xf numFmtId="208" fontId="6" fillId="0" borderId="22" xfId="0" applyNumberFormat="1" applyFont="1" applyBorder="1" applyAlignment="1">
      <alignment/>
    </xf>
    <xf numFmtId="208" fontId="6" fillId="0" borderId="35" xfId="0" applyNumberFormat="1" applyFont="1" applyBorder="1" applyAlignment="1">
      <alignment/>
    </xf>
    <xf numFmtId="208" fontId="6" fillId="33" borderId="46" xfId="0" applyNumberFormat="1" applyFont="1" applyFill="1" applyBorder="1" applyAlignment="1">
      <alignment/>
    </xf>
    <xf numFmtId="208" fontId="6" fillId="34" borderId="46" xfId="0" applyNumberFormat="1" applyFont="1" applyFill="1" applyBorder="1" applyAlignment="1">
      <alignment/>
    </xf>
    <xf numFmtId="208" fontId="6" fillId="0" borderId="46" xfId="0" applyNumberFormat="1" applyFont="1" applyBorder="1" applyAlignment="1">
      <alignment/>
    </xf>
    <xf numFmtId="208" fontId="6" fillId="33" borderId="22" xfId="0" applyNumberFormat="1" applyFont="1" applyFill="1" applyBorder="1" applyAlignment="1">
      <alignment/>
    </xf>
    <xf numFmtId="208" fontId="6" fillId="0" borderId="13" xfId="0" applyNumberFormat="1" applyFont="1" applyBorder="1" applyAlignment="1">
      <alignment/>
    </xf>
    <xf numFmtId="208" fontId="6" fillId="34" borderId="13" xfId="0" applyNumberFormat="1" applyFont="1" applyFill="1" applyBorder="1" applyAlignment="1">
      <alignment/>
    </xf>
    <xf numFmtId="208" fontId="6" fillId="0" borderId="0" xfId="0" applyNumberFormat="1" applyFont="1" applyAlignment="1">
      <alignment/>
    </xf>
    <xf numFmtId="208" fontId="6" fillId="36" borderId="53" xfId="0" applyNumberFormat="1" applyFont="1" applyFill="1" applyBorder="1" applyAlignment="1">
      <alignment/>
    </xf>
    <xf numFmtId="208" fontId="6" fillId="36" borderId="24" xfId="0" applyNumberFormat="1" applyFont="1" applyFill="1" applyBorder="1" applyAlignment="1">
      <alignment/>
    </xf>
    <xf numFmtId="208" fontId="6" fillId="36" borderId="66" xfId="0" applyNumberFormat="1" applyFont="1" applyFill="1" applyBorder="1" applyAlignment="1">
      <alignment/>
    </xf>
    <xf numFmtId="208" fontId="4" fillId="0" borderId="41" xfId="0" applyNumberFormat="1" applyFont="1" applyBorder="1" applyAlignment="1">
      <alignment/>
    </xf>
    <xf numFmtId="208" fontId="4" fillId="34" borderId="41" xfId="0" applyNumberFormat="1" applyFont="1" applyFill="1" applyBorder="1" applyAlignment="1">
      <alignment/>
    </xf>
    <xf numFmtId="208" fontId="4" fillId="0" borderId="20" xfId="0" applyNumberFormat="1" applyFont="1" applyBorder="1" applyAlignment="1">
      <alignment/>
    </xf>
    <xf numFmtId="208" fontId="4" fillId="34" borderId="20" xfId="0" applyNumberFormat="1" applyFont="1" applyFill="1" applyBorder="1" applyAlignment="1">
      <alignment/>
    </xf>
    <xf numFmtId="208" fontId="4" fillId="0" borderId="34" xfId="0" applyNumberFormat="1" applyFont="1" applyBorder="1" applyAlignment="1">
      <alignment/>
    </xf>
    <xf numFmtId="208" fontId="4" fillId="0" borderId="67" xfId="0" applyNumberFormat="1" applyFont="1" applyBorder="1" applyAlignment="1">
      <alignment/>
    </xf>
    <xf numFmtId="208" fontId="4" fillId="34" borderId="67" xfId="0" applyNumberFormat="1" applyFont="1" applyFill="1" applyBorder="1" applyAlignment="1">
      <alignment/>
    </xf>
    <xf numFmtId="208" fontId="10" fillId="34" borderId="41" xfId="0" applyNumberFormat="1" applyFont="1" applyFill="1" applyBorder="1" applyAlignment="1">
      <alignment/>
    </xf>
    <xf numFmtId="0" fontId="6" fillId="0" borderId="37" xfId="0" applyFont="1" applyBorder="1" applyAlignment="1">
      <alignment horizontal="centerContinuous"/>
    </xf>
    <xf numFmtId="0" fontId="6" fillId="0" borderId="63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208" fontId="6" fillId="36" borderId="35" xfId="0" applyNumberFormat="1" applyFont="1" applyFill="1" applyBorder="1" applyAlignment="1">
      <alignment/>
    </xf>
    <xf numFmtId="0" fontId="5" fillId="0" borderId="0" xfId="0" applyFont="1" applyAlignment="1">
      <alignment/>
    </xf>
    <xf numFmtId="1" fontId="4" fillId="0" borderId="20" xfId="0" applyNumberFormat="1" applyFont="1" applyFill="1" applyBorder="1" applyAlignment="1">
      <alignment horizontal="center"/>
    </xf>
    <xf numFmtId="197" fontId="4" fillId="0" borderId="20" xfId="0" applyNumberFormat="1" applyFont="1" applyFill="1" applyBorder="1" applyAlignment="1">
      <alignment/>
    </xf>
    <xf numFmtId="1" fontId="4" fillId="0" borderId="34" xfId="0" applyNumberFormat="1" applyFont="1" applyFill="1" applyBorder="1" applyAlignment="1">
      <alignment horizontal="center"/>
    </xf>
    <xf numFmtId="197" fontId="4" fillId="0" borderId="34" xfId="0" applyNumberFormat="1" applyFont="1" applyFill="1" applyBorder="1" applyAlignment="1">
      <alignment/>
    </xf>
    <xf numFmtId="0" fontId="5" fillId="35" borderId="49" xfId="0" applyFont="1" applyFill="1" applyBorder="1" applyAlignment="1">
      <alignment/>
    </xf>
    <xf numFmtId="1" fontId="4" fillId="35" borderId="49" xfId="0" applyNumberFormat="1" applyFont="1" applyFill="1" applyBorder="1" applyAlignment="1">
      <alignment horizontal="center"/>
    </xf>
    <xf numFmtId="197" fontId="4" fillId="35" borderId="49" xfId="0" applyNumberFormat="1" applyFont="1" applyFill="1" applyBorder="1" applyAlignment="1">
      <alignment/>
    </xf>
    <xf numFmtId="197" fontId="4" fillId="35" borderId="46" xfId="0" applyNumberFormat="1" applyFont="1" applyFill="1" applyBorder="1" applyAlignment="1">
      <alignment/>
    </xf>
    <xf numFmtId="197" fontId="6" fillId="35" borderId="41" xfId="0" applyNumberFormat="1" applyFont="1" applyFill="1" applyBorder="1" applyAlignment="1">
      <alignment horizontal="center"/>
    </xf>
    <xf numFmtId="0" fontId="6" fillId="35" borderId="61" xfId="0" applyFont="1" applyFill="1" applyBorder="1" applyAlignment="1">
      <alignment horizontal="center"/>
    </xf>
    <xf numFmtId="1" fontId="10" fillId="34" borderId="47" xfId="0" applyNumberFormat="1" applyFont="1" applyFill="1" applyBorder="1" applyAlignment="1">
      <alignment horizontal="center"/>
    </xf>
    <xf numFmtId="208" fontId="4" fillId="0" borderId="19" xfId="0" applyNumberFormat="1" applyFont="1" applyBorder="1" applyAlignment="1">
      <alignment/>
    </xf>
    <xf numFmtId="208" fontId="10" fillId="34" borderId="47" xfId="0" applyNumberFormat="1" applyFont="1" applyFill="1" applyBorder="1" applyAlignment="1">
      <alignment/>
    </xf>
    <xf numFmtId="2" fontId="10" fillId="0" borderId="20" xfId="0" applyNumberFormat="1" applyFont="1" applyFill="1" applyBorder="1" applyAlignment="1">
      <alignment horizontal="center"/>
    </xf>
    <xf numFmtId="2" fontId="10" fillId="0" borderId="20" xfId="0" applyNumberFormat="1" applyFont="1" applyFill="1" applyBorder="1" applyAlignment="1">
      <alignment/>
    </xf>
    <xf numFmtId="2" fontId="10" fillId="0" borderId="34" xfId="0" applyNumberFormat="1" applyFont="1" applyFill="1" applyBorder="1" applyAlignment="1">
      <alignment horizontal="center"/>
    </xf>
    <xf numFmtId="2" fontId="10" fillId="0" borderId="34" xfId="0" applyNumberFormat="1" applyFont="1" applyFill="1" applyBorder="1" applyAlignment="1">
      <alignment/>
    </xf>
    <xf numFmtId="2" fontId="4" fillId="35" borderId="46" xfId="0" applyNumberFormat="1" applyFont="1" applyFill="1" applyBorder="1" applyAlignment="1">
      <alignment horizontal="center"/>
    </xf>
    <xf numFmtId="2" fontId="10" fillId="34" borderId="47" xfId="0" applyNumberFormat="1" applyFont="1" applyFill="1" applyBorder="1" applyAlignment="1">
      <alignment/>
    </xf>
    <xf numFmtId="4" fontId="28" fillId="0" borderId="57" xfId="53" applyNumberFormat="1" applyFont="1" applyBorder="1">
      <alignment/>
      <protection/>
    </xf>
    <xf numFmtId="4" fontId="28" fillId="34" borderId="57" xfId="53" applyNumberFormat="1" applyFont="1" applyFill="1" applyBorder="1">
      <alignment/>
      <protection/>
    </xf>
    <xf numFmtId="4" fontId="28" fillId="0" borderId="58" xfId="53" applyNumberFormat="1" applyFont="1" applyBorder="1">
      <alignment/>
      <protection/>
    </xf>
    <xf numFmtId="4" fontId="28" fillId="34" borderId="58" xfId="53" applyNumberFormat="1" applyFont="1" applyFill="1" applyBorder="1">
      <alignment/>
      <protection/>
    </xf>
    <xf numFmtId="4" fontId="28" fillId="34" borderId="52" xfId="53" applyNumberFormat="1" applyFont="1" applyFill="1" applyBorder="1">
      <alignment/>
      <protection/>
    </xf>
    <xf numFmtId="4" fontId="28" fillId="34" borderId="23" xfId="53" applyNumberFormat="1" applyFont="1" applyFill="1" applyBorder="1">
      <alignment/>
      <protection/>
    </xf>
    <xf numFmtId="4" fontId="28" fillId="34" borderId="25" xfId="53" applyNumberFormat="1" applyFont="1" applyFill="1" applyBorder="1">
      <alignment/>
      <protection/>
    </xf>
    <xf numFmtId="4" fontId="28" fillId="0" borderId="0" xfId="53" applyNumberFormat="1" applyFont="1">
      <alignment/>
      <protection/>
    </xf>
    <xf numFmtId="4" fontId="28" fillId="34" borderId="14" xfId="53" applyNumberFormat="1" applyFont="1" applyFill="1" applyBorder="1" applyAlignment="1" quotePrefix="1">
      <alignment horizontal="right"/>
      <protection/>
    </xf>
    <xf numFmtId="4" fontId="28" fillId="34" borderId="41" xfId="53" applyNumberFormat="1" applyFont="1" applyFill="1" applyBorder="1" applyAlignment="1">
      <alignment horizontal="right"/>
      <protection/>
    </xf>
    <xf numFmtId="4" fontId="28" fillId="34" borderId="61" xfId="53" applyNumberFormat="1" applyFont="1" applyFill="1" applyBorder="1" applyAlignment="1" quotePrefix="1">
      <alignment horizontal="right"/>
      <protection/>
    </xf>
    <xf numFmtId="4" fontId="28" fillId="34" borderId="16" xfId="53" applyNumberFormat="1" applyFont="1" applyFill="1" applyBorder="1" applyAlignment="1" quotePrefix="1">
      <alignment horizontal="right"/>
      <protection/>
    </xf>
    <xf numFmtId="4" fontId="28" fillId="34" borderId="34" xfId="53" applyNumberFormat="1" applyFont="1" applyFill="1" applyBorder="1" applyAlignment="1">
      <alignment horizontal="right"/>
      <protection/>
    </xf>
    <xf numFmtId="4" fontId="28" fillId="34" borderId="16" xfId="53" applyNumberFormat="1" applyFont="1" applyFill="1" applyBorder="1">
      <alignment/>
      <protection/>
    </xf>
    <xf numFmtId="4" fontId="28" fillId="34" borderId="13" xfId="53" applyNumberFormat="1" applyFont="1" applyFill="1" applyBorder="1" applyAlignment="1" quotePrefix="1">
      <alignment horizontal="right"/>
      <protection/>
    </xf>
    <xf numFmtId="4" fontId="28" fillId="34" borderId="60" xfId="53" applyNumberFormat="1" applyFont="1" applyFill="1" applyBorder="1" applyAlignment="1">
      <alignment horizontal="right"/>
      <protection/>
    </xf>
    <xf numFmtId="4" fontId="28" fillId="34" borderId="14" xfId="53" applyNumberFormat="1" applyFont="1" applyFill="1" applyBorder="1" applyAlignment="1">
      <alignment horizontal="right"/>
      <protection/>
    </xf>
    <xf numFmtId="4" fontId="28" fillId="34" borderId="59" xfId="53" applyNumberFormat="1" applyFont="1" applyFill="1" applyBorder="1" applyAlignment="1">
      <alignment horizontal="right"/>
      <protection/>
    </xf>
    <xf numFmtId="4" fontId="27" fillId="34" borderId="58" xfId="53" applyNumberFormat="1" applyFont="1" applyFill="1" applyBorder="1">
      <alignment/>
      <protection/>
    </xf>
    <xf numFmtId="4" fontId="28" fillId="34" borderId="68" xfId="53" applyNumberFormat="1" applyFont="1" applyFill="1" applyBorder="1">
      <alignment/>
      <protection/>
    </xf>
    <xf numFmtId="4" fontId="28" fillId="34" borderId="69" xfId="53" applyNumberFormat="1" applyFont="1" applyFill="1" applyBorder="1">
      <alignment/>
      <protection/>
    </xf>
    <xf numFmtId="0" fontId="7" fillId="35" borderId="41" xfId="0" applyFont="1" applyFill="1" applyBorder="1" applyAlignment="1">
      <alignment horizontal="center"/>
    </xf>
    <xf numFmtId="208" fontId="4" fillId="0" borderId="19" xfId="0" applyNumberFormat="1" applyFont="1" applyBorder="1" applyAlignment="1">
      <alignment horizontal="right"/>
    </xf>
    <xf numFmtId="208" fontId="4" fillId="0" borderId="0" xfId="0" applyNumberFormat="1" applyFont="1" applyAlignment="1">
      <alignment/>
    </xf>
    <xf numFmtId="208" fontId="6" fillId="35" borderId="43" xfId="0" applyNumberFormat="1" applyFont="1" applyFill="1" applyBorder="1" applyAlignment="1">
      <alignment horizontal="centerContinuous"/>
    </xf>
    <xf numFmtId="208" fontId="4" fillId="34" borderId="19" xfId="0" applyNumberFormat="1" applyFont="1" applyFill="1" applyBorder="1" applyAlignment="1">
      <alignment/>
    </xf>
    <xf numFmtId="0" fontId="25" fillId="0" borderId="0" xfId="53" applyFont="1">
      <alignment/>
      <protection/>
    </xf>
    <xf numFmtId="0" fontId="8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4" fillId="35" borderId="16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208" fontId="4" fillId="34" borderId="34" xfId="0" applyNumberFormat="1" applyFont="1" applyFill="1" applyBorder="1" applyAlignment="1">
      <alignment/>
    </xf>
    <xf numFmtId="0" fontId="6" fillId="35" borderId="17" xfId="0" applyFont="1" applyFill="1" applyBorder="1" applyAlignment="1" quotePrefix="1">
      <alignment horizontal="left"/>
    </xf>
    <xf numFmtId="0" fontId="6" fillId="38" borderId="18" xfId="0" applyFont="1" applyFill="1" applyBorder="1" applyAlignment="1">
      <alignment/>
    </xf>
    <xf numFmtId="0" fontId="6" fillId="38" borderId="37" xfId="0" applyFont="1" applyFill="1" applyBorder="1" applyAlignment="1">
      <alignment horizontal="center"/>
    </xf>
    <xf numFmtId="0" fontId="6" fillId="38" borderId="61" xfId="0" applyFont="1" applyFill="1" applyBorder="1" applyAlignment="1">
      <alignment horizontal="center"/>
    </xf>
    <xf numFmtId="0" fontId="6" fillId="38" borderId="17" xfId="0" applyFont="1" applyFill="1" applyBorder="1" applyAlignment="1">
      <alignment/>
    </xf>
    <xf numFmtId="0" fontId="4" fillId="38" borderId="16" xfId="0" applyFont="1" applyFill="1" applyBorder="1" applyAlignment="1">
      <alignment/>
    </xf>
    <xf numFmtId="0" fontId="4" fillId="38" borderId="14" xfId="0" applyFont="1" applyFill="1" applyBorder="1" applyAlignment="1">
      <alignment/>
    </xf>
    <xf numFmtId="0" fontId="4" fillId="38" borderId="19" xfId="0" applyNumberFormat="1" applyFont="1" applyFill="1" applyBorder="1" applyAlignment="1">
      <alignment horizontal="center"/>
    </xf>
    <xf numFmtId="0" fontId="8" fillId="34" borderId="19" xfId="0" applyFont="1" applyFill="1" applyBorder="1" applyAlignment="1">
      <alignment horizontal="left"/>
    </xf>
    <xf numFmtId="0" fontId="4" fillId="34" borderId="19" xfId="0" applyFont="1" applyFill="1" applyBorder="1" applyAlignment="1">
      <alignment horizontal="centerContinuous"/>
    </xf>
    <xf numFmtId="0" fontId="4" fillId="38" borderId="67" xfId="0" applyNumberFormat="1" applyFont="1" applyFill="1" applyBorder="1" applyAlignment="1">
      <alignment horizontal="center"/>
    </xf>
    <xf numFmtId="0" fontId="8" fillId="34" borderId="67" xfId="0" applyFont="1" applyFill="1" applyBorder="1" applyAlignment="1">
      <alignment horizontal="left"/>
    </xf>
    <xf numFmtId="0" fontId="4" fillId="34" borderId="67" xfId="0" applyFont="1" applyFill="1" applyBorder="1" applyAlignment="1">
      <alignment horizontal="centerContinuous"/>
    </xf>
    <xf numFmtId="0" fontId="19" fillId="0" borderId="16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70" xfId="0" applyFont="1" applyBorder="1" applyAlignment="1">
      <alignment/>
    </xf>
    <xf numFmtId="0" fontId="33" fillId="35" borderId="44" xfId="0" applyFont="1" applyFill="1" applyBorder="1" applyAlignment="1">
      <alignment horizontal="left"/>
    </xf>
    <xf numFmtId="0" fontId="6" fillId="35" borderId="17" xfId="0" applyFont="1" applyFill="1" applyBorder="1" applyAlignment="1">
      <alignment horizontal="left"/>
    </xf>
    <xf numFmtId="0" fontId="4" fillId="0" borderId="37" xfId="0" applyFont="1" applyBorder="1" applyAlignment="1">
      <alignment/>
    </xf>
    <xf numFmtId="208" fontId="4" fillId="0" borderId="66" xfId="0" applyNumberFormat="1" applyFont="1" applyBorder="1" applyAlignment="1">
      <alignment/>
    </xf>
    <xf numFmtId="208" fontId="4" fillId="34" borderId="66" xfId="0" applyNumberFormat="1" applyFont="1" applyFill="1" applyBorder="1" applyAlignment="1">
      <alignment/>
    </xf>
    <xf numFmtId="204" fontId="34" fillId="34" borderId="0" xfId="0" applyNumberFormat="1" applyFont="1" applyFill="1" applyAlignment="1">
      <alignment horizontal="center"/>
    </xf>
    <xf numFmtId="4" fontId="22" fillId="0" borderId="0" xfId="53" applyNumberFormat="1">
      <alignment/>
      <protection/>
    </xf>
    <xf numFmtId="4" fontId="22" fillId="0" borderId="44" xfId="53" applyNumberFormat="1" applyBorder="1">
      <alignment/>
      <protection/>
    </xf>
    <xf numFmtId="0" fontId="22" fillId="0" borderId="71" xfId="0" applyFont="1" applyBorder="1" applyAlignment="1">
      <alignment/>
    </xf>
    <xf numFmtId="0" fontId="22" fillId="0" borderId="72" xfId="0" applyFont="1" applyBorder="1" applyAlignment="1">
      <alignment/>
    </xf>
    <xf numFmtId="4" fontId="20" fillId="0" borderId="0" xfId="0" applyNumberFormat="1" applyFont="1" applyAlignment="1">
      <alignment horizontal="center"/>
    </xf>
    <xf numFmtId="4" fontId="22" fillId="0" borderId="23" xfId="0" applyNumberFormat="1" applyFont="1" applyFill="1" applyBorder="1" applyAlignment="1">
      <alignment/>
    </xf>
    <xf numFmtId="1" fontId="25" fillId="36" borderId="23" xfId="0" applyNumberFormat="1" applyFont="1" applyFill="1" applyBorder="1" applyAlignment="1" quotePrefix="1">
      <alignment horizontal="centerContinuous"/>
    </xf>
    <xf numFmtId="4" fontId="22" fillId="0" borderId="73" xfId="0" applyNumberFormat="1" applyFont="1" applyBorder="1" applyAlignment="1">
      <alignment/>
    </xf>
    <xf numFmtId="0" fontId="22" fillId="35" borderId="73" xfId="0" applyFont="1" applyFill="1" applyBorder="1" applyAlignment="1">
      <alignment/>
    </xf>
    <xf numFmtId="208" fontId="6" fillId="0" borderId="35" xfId="0" applyNumberFormat="1" applyFont="1" applyFill="1" applyBorder="1" applyAlignment="1">
      <alignment/>
    </xf>
    <xf numFmtId="4" fontId="22" fillId="0" borderId="57" xfId="0" applyNumberFormat="1" applyFont="1" applyFill="1" applyBorder="1" applyAlignment="1">
      <alignment/>
    </xf>
    <xf numFmtId="4" fontId="22" fillId="0" borderId="72" xfId="0" applyNumberFormat="1" applyFont="1" applyFill="1" applyBorder="1" applyAlignment="1">
      <alignment/>
    </xf>
    <xf numFmtId="3" fontId="20" fillId="35" borderId="52" xfId="0" applyNumberFormat="1" applyFont="1" applyFill="1" applyBorder="1" applyAlignment="1">
      <alignment horizontal="center" wrapText="1"/>
    </xf>
    <xf numFmtId="3" fontId="20" fillId="35" borderId="52" xfId="0" applyNumberFormat="1" applyFont="1" applyFill="1" applyBorder="1" applyAlignment="1" quotePrefix="1">
      <alignment horizontal="center" wrapText="1"/>
    </xf>
    <xf numFmtId="0" fontId="8" fillId="39" borderId="0" xfId="0" applyFont="1" applyFill="1" applyBorder="1" applyAlignment="1">
      <alignment horizontal="centerContinuous"/>
    </xf>
    <xf numFmtId="197" fontId="4" fillId="39" borderId="0" xfId="0" applyNumberFormat="1" applyFont="1" applyFill="1" applyBorder="1" applyAlignment="1">
      <alignment horizontal="centerContinuous"/>
    </xf>
    <xf numFmtId="208" fontId="4" fillId="39" borderId="0" xfId="0" applyNumberFormat="1" applyFont="1" applyFill="1" applyBorder="1" applyAlignment="1">
      <alignment/>
    </xf>
    <xf numFmtId="0" fontId="4" fillId="0" borderId="74" xfId="0" applyFont="1" applyBorder="1" applyAlignment="1">
      <alignment/>
    </xf>
    <xf numFmtId="0" fontId="6" fillId="0" borderId="70" xfId="0" applyFont="1" applyBorder="1" applyAlignment="1">
      <alignment/>
    </xf>
    <xf numFmtId="197" fontId="4" fillId="0" borderId="75" xfId="0" applyNumberFormat="1" applyFont="1" applyBorder="1" applyAlignment="1">
      <alignment horizontal="center"/>
    </xf>
    <xf numFmtId="208" fontId="4" fillId="0" borderId="75" xfId="0" applyNumberFormat="1" applyFont="1" applyBorder="1" applyAlignment="1">
      <alignment horizontal="right"/>
    </xf>
    <xf numFmtId="208" fontId="4" fillId="0" borderId="75" xfId="0" applyNumberFormat="1" applyFont="1" applyBorder="1" applyAlignment="1">
      <alignment/>
    </xf>
    <xf numFmtId="199" fontId="4" fillId="0" borderId="75" xfId="0" applyNumberFormat="1" applyFont="1" applyBorder="1" applyAlignment="1">
      <alignment horizontal="center"/>
    </xf>
    <xf numFmtId="0" fontId="4" fillId="0" borderId="74" xfId="0" applyFont="1" applyBorder="1" applyAlignment="1" quotePrefix="1">
      <alignment horizontal="left"/>
    </xf>
    <xf numFmtId="0" fontId="4" fillId="0" borderId="31" xfId="0" applyFont="1" applyBorder="1" applyAlignment="1" quotePrefix="1">
      <alignment horizontal="left"/>
    </xf>
    <xf numFmtId="0" fontId="4" fillId="0" borderId="18" xfId="0" applyFont="1" applyBorder="1" applyAlignment="1">
      <alignment horizontal="left"/>
    </xf>
    <xf numFmtId="0" fontId="6" fillId="0" borderId="61" xfId="0" applyFont="1" applyBorder="1" applyAlignment="1">
      <alignment/>
    </xf>
    <xf numFmtId="197" fontId="4" fillId="0" borderId="41" xfId="0" applyNumberFormat="1" applyFont="1" applyBorder="1" applyAlignment="1">
      <alignment horizontal="center"/>
    </xf>
    <xf numFmtId="199" fontId="4" fillId="0" borderId="41" xfId="0" applyNumberFormat="1" applyFont="1" applyBorder="1" applyAlignment="1">
      <alignment horizontal="center"/>
    </xf>
    <xf numFmtId="4" fontId="28" fillId="34" borderId="73" xfId="53" applyNumberFormat="1" applyFont="1" applyFill="1" applyBorder="1">
      <alignment/>
      <protection/>
    </xf>
    <xf numFmtId="4" fontId="28" fillId="34" borderId="64" xfId="53" applyNumberFormat="1" applyFont="1" applyFill="1" applyBorder="1">
      <alignment/>
      <protection/>
    </xf>
    <xf numFmtId="3" fontId="22" fillId="35" borderId="16" xfId="53" applyNumberFormat="1" applyFont="1" applyFill="1" applyBorder="1" applyAlignment="1" quotePrefix="1">
      <alignment horizontal="center" wrapText="1"/>
      <protection/>
    </xf>
    <xf numFmtId="0" fontId="22" fillId="0" borderId="0" xfId="53" quotePrefix="1">
      <alignment/>
      <protection/>
    </xf>
    <xf numFmtId="0" fontId="4" fillId="0" borderId="56" xfId="0" applyFont="1" applyBorder="1" applyAlignment="1">
      <alignment/>
    </xf>
    <xf numFmtId="197" fontId="4" fillId="0" borderId="21" xfId="0" applyNumberFormat="1" applyFont="1" applyBorder="1" applyAlignment="1">
      <alignment horizontal="center"/>
    </xf>
    <xf numFmtId="208" fontId="4" fillId="0" borderId="21" xfId="0" applyNumberFormat="1" applyFont="1" applyBorder="1" applyAlignment="1">
      <alignment/>
    </xf>
    <xf numFmtId="199" fontId="4" fillId="0" borderId="21" xfId="0" applyNumberFormat="1" applyFont="1" applyBorder="1" applyAlignment="1">
      <alignment horizontal="center"/>
    </xf>
    <xf numFmtId="0" fontId="4" fillId="0" borderId="56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199" fontId="4" fillId="0" borderId="0" xfId="0" applyNumberFormat="1" applyFont="1" applyBorder="1" applyAlignment="1">
      <alignment horizontal="center"/>
    </xf>
    <xf numFmtId="197" fontId="4" fillId="34" borderId="19" xfId="0" applyNumberFormat="1" applyFont="1" applyFill="1" applyBorder="1" applyAlignment="1">
      <alignment/>
    </xf>
    <xf numFmtId="197" fontId="4" fillId="34" borderId="66" xfId="0" applyNumberFormat="1" applyFont="1" applyFill="1" applyBorder="1" applyAlignment="1">
      <alignment/>
    </xf>
    <xf numFmtId="197" fontId="4" fillId="34" borderId="67" xfId="0" applyNumberFormat="1" applyFont="1" applyFill="1" applyBorder="1" applyAlignment="1">
      <alignment/>
    </xf>
    <xf numFmtId="197" fontId="4" fillId="34" borderId="34" xfId="0" applyNumberFormat="1" applyFont="1" applyFill="1" applyBorder="1" applyAlignment="1">
      <alignment horizontal="right"/>
    </xf>
    <xf numFmtId="0" fontId="30" fillId="35" borderId="31" xfId="0" applyFont="1" applyFill="1" applyBorder="1" applyAlignment="1">
      <alignment horizontal="center"/>
    </xf>
    <xf numFmtId="0" fontId="30" fillId="35" borderId="76" xfId="0" applyFont="1" applyFill="1" applyBorder="1" applyAlignment="1">
      <alignment horizontal="center"/>
    </xf>
    <xf numFmtId="0" fontId="4" fillId="35" borderId="29" xfId="0" applyFont="1" applyFill="1" applyBorder="1" applyAlignment="1">
      <alignment/>
    </xf>
    <xf numFmtId="0" fontId="4" fillId="35" borderId="77" xfId="0" applyFont="1" applyFill="1" applyBorder="1" applyAlignment="1">
      <alignment/>
    </xf>
    <xf numFmtId="0" fontId="6" fillId="35" borderId="18" xfId="0" applyFont="1" applyFill="1" applyBorder="1" applyAlignment="1">
      <alignment horizontal="center"/>
    </xf>
    <xf numFmtId="0" fontId="6" fillId="35" borderId="61" xfId="0" applyFont="1" applyFill="1" applyBorder="1" applyAlignment="1">
      <alignment horizontal="center"/>
    </xf>
    <xf numFmtId="0" fontId="6" fillId="35" borderId="78" xfId="0" applyFont="1" applyFill="1" applyBorder="1" applyAlignment="1">
      <alignment horizontal="center"/>
    </xf>
    <xf numFmtId="0" fontId="6" fillId="35" borderId="79" xfId="0" applyFont="1" applyFill="1" applyBorder="1" applyAlignment="1">
      <alignment horizontal="center"/>
    </xf>
    <xf numFmtId="0" fontId="27" fillId="34" borderId="18" xfId="53" applyFont="1" applyFill="1" applyBorder="1" applyAlignment="1">
      <alignment horizontal="center"/>
      <protection/>
    </xf>
    <xf numFmtId="0" fontId="27" fillId="34" borderId="80" xfId="53" applyFont="1" applyFill="1" applyBorder="1" applyAlignment="1">
      <alignment horizontal="center"/>
      <protection/>
    </xf>
    <xf numFmtId="197" fontId="5" fillId="34" borderId="18" xfId="0" applyNumberFormat="1" applyFont="1" applyFill="1" applyBorder="1" applyAlignment="1">
      <alignment horizontal="center"/>
    </xf>
    <xf numFmtId="197" fontId="5" fillId="34" borderId="61" xfId="0" applyNumberFormat="1" applyFont="1" applyFill="1" applyBorder="1" applyAlignment="1">
      <alignment horizontal="center"/>
    </xf>
    <xf numFmtId="0" fontId="6" fillId="35" borderId="37" xfId="0" applyFont="1" applyFill="1" applyBorder="1" applyAlignment="1">
      <alignment horizontal="center"/>
    </xf>
    <xf numFmtId="0" fontId="0" fillId="35" borderId="37" xfId="0" applyFill="1" applyBorder="1" applyAlignment="1">
      <alignment horizontal="center"/>
    </xf>
    <xf numFmtId="0" fontId="0" fillId="35" borderId="61" xfId="0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Nominas 0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C4" sqref="C4"/>
    </sheetView>
  </sheetViews>
  <sheetFormatPr defaultColWidth="11.19921875" defaultRowHeight="15"/>
  <cols>
    <col min="1" max="1" width="5" style="163" customWidth="1"/>
    <col min="2" max="2" width="18.8984375" style="163" customWidth="1"/>
    <col min="3" max="3" width="10.3984375" style="185" customWidth="1"/>
    <col min="4" max="4" width="9.59765625" style="185" customWidth="1"/>
    <col min="5" max="5" width="3.69921875" style="163" bestFit="1" customWidth="1"/>
    <col min="6" max="6" width="8.8984375" style="185" bestFit="1" customWidth="1"/>
    <col min="7" max="7" width="10" style="185" customWidth="1"/>
    <col min="8" max="8" width="8.3984375" style="185" customWidth="1"/>
    <col min="9" max="9" width="8.296875" style="163" bestFit="1" customWidth="1"/>
    <col min="10" max="16384" width="11.59765625" style="163" customWidth="1"/>
  </cols>
  <sheetData>
    <row r="1" spans="1:8" ht="18">
      <c r="A1" s="160" t="s">
        <v>105</v>
      </c>
      <c r="B1" s="161"/>
      <c r="C1" s="162"/>
      <c r="D1" s="162"/>
      <c r="E1" s="161"/>
      <c r="F1" s="162"/>
      <c r="G1" s="162"/>
      <c r="H1" s="162"/>
    </row>
    <row r="2" spans="1:8" s="165" customFormat="1" ht="15.75" thickBot="1">
      <c r="A2" s="385" t="s">
        <v>222</v>
      </c>
      <c r="B2" s="385"/>
      <c r="C2" s="164"/>
      <c r="D2" s="164"/>
      <c r="E2" s="164"/>
      <c r="F2" s="164"/>
      <c r="G2" s="164"/>
      <c r="H2" s="164"/>
    </row>
    <row r="3" spans="3:8" ht="13.5" thickTop="1">
      <c r="C3" s="163"/>
      <c r="D3" s="163"/>
      <c r="F3" s="163"/>
      <c r="G3" s="163"/>
      <c r="H3" s="163"/>
    </row>
    <row r="4" spans="2:8" ht="12.75" customHeight="1">
      <c r="B4" s="166"/>
      <c r="C4" s="163"/>
      <c r="D4" s="163"/>
      <c r="F4" s="163"/>
      <c r="G4" s="163"/>
      <c r="H4" s="163"/>
    </row>
    <row r="5" spans="3:8" ht="12.75" customHeight="1">
      <c r="C5" s="163"/>
      <c r="D5" s="163"/>
      <c r="F5" s="163"/>
      <c r="G5" s="163"/>
      <c r="H5" s="163"/>
    </row>
    <row r="6" spans="1:8" ht="12.75" customHeight="1">
      <c r="A6" s="167" t="s">
        <v>245</v>
      </c>
      <c r="B6" s="168"/>
      <c r="C6" s="169"/>
      <c r="D6" s="169"/>
      <c r="E6" s="168"/>
      <c r="F6" s="169"/>
      <c r="G6" s="169"/>
      <c r="H6" s="169"/>
    </row>
    <row r="7" spans="1:9" s="174" customFormat="1" ht="27" customHeight="1">
      <c r="A7" s="170" t="s">
        <v>106</v>
      </c>
      <c r="B7" s="171" t="s">
        <v>107</v>
      </c>
      <c r="C7" s="403" t="s">
        <v>246</v>
      </c>
      <c r="D7" s="404" t="s">
        <v>247</v>
      </c>
      <c r="E7" s="171" t="s">
        <v>108</v>
      </c>
      <c r="F7" s="172" t="s">
        <v>248</v>
      </c>
      <c r="G7" s="403" t="s">
        <v>249</v>
      </c>
      <c r="H7" s="403" t="s">
        <v>238</v>
      </c>
      <c r="I7" s="173" t="s">
        <v>109</v>
      </c>
    </row>
    <row r="8" spans="1:9" s="174" customFormat="1" ht="12.75" customHeight="1">
      <c r="A8" s="175">
        <v>206</v>
      </c>
      <c r="B8" s="176" t="s">
        <v>224</v>
      </c>
      <c r="C8" s="279">
        <f>G25</f>
        <v>0</v>
      </c>
      <c r="D8" s="396"/>
      <c r="E8" s="397">
        <v>25</v>
      </c>
      <c r="F8" s="396"/>
      <c r="G8" s="396"/>
      <c r="H8" s="279">
        <f>D8+F8-G8</f>
        <v>0</v>
      </c>
      <c r="I8" s="258">
        <f aca="true" t="shared" si="0" ref="I8:I16">C8-H8</f>
        <v>0</v>
      </c>
    </row>
    <row r="9" spans="1:11" ht="12.75" customHeight="1">
      <c r="A9" s="175">
        <v>210</v>
      </c>
      <c r="B9" s="176" t="s">
        <v>110</v>
      </c>
      <c r="C9" s="279">
        <f aca="true" t="shared" si="1" ref="C9:C17">G26</f>
        <v>0</v>
      </c>
      <c r="D9" s="396"/>
      <c r="E9" s="177"/>
      <c r="F9" s="396"/>
      <c r="G9" s="396"/>
      <c r="H9" s="279">
        <f aca="true" t="shared" si="2" ref="H9:H16">D9+F9-G9</f>
        <v>0</v>
      </c>
      <c r="I9" s="258">
        <f t="shared" si="0"/>
        <v>0</v>
      </c>
      <c r="K9" s="395"/>
    </row>
    <row r="10" spans="1:11" ht="12.75" customHeight="1">
      <c r="A10" s="175">
        <v>211</v>
      </c>
      <c r="B10" s="178" t="s">
        <v>111</v>
      </c>
      <c r="C10" s="279">
        <f t="shared" si="1"/>
        <v>0</v>
      </c>
      <c r="D10" s="281"/>
      <c r="E10" s="179" t="s">
        <v>112</v>
      </c>
      <c r="F10" s="396"/>
      <c r="G10" s="396"/>
      <c r="H10" s="279">
        <f t="shared" si="2"/>
        <v>0</v>
      </c>
      <c r="I10" s="258">
        <f t="shared" si="0"/>
        <v>0</v>
      </c>
      <c r="K10" s="395"/>
    </row>
    <row r="11" spans="1:11" ht="12.75" customHeight="1">
      <c r="A11" s="175">
        <v>212</v>
      </c>
      <c r="B11" s="178" t="s">
        <v>205</v>
      </c>
      <c r="C11" s="279">
        <f t="shared" si="1"/>
        <v>0</v>
      </c>
      <c r="D11" s="281"/>
      <c r="E11" s="179" t="s">
        <v>114</v>
      </c>
      <c r="F11" s="396"/>
      <c r="G11" s="396"/>
      <c r="H11" s="279">
        <f t="shared" si="2"/>
        <v>0</v>
      </c>
      <c r="I11" s="258">
        <f t="shared" si="0"/>
        <v>0</v>
      </c>
      <c r="K11" s="395"/>
    </row>
    <row r="12" spans="1:11" ht="12.75" customHeight="1">
      <c r="A12" s="175">
        <v>214</v>
      </c>
      <c r="B12" s="176" t="s">
        <v>206</v>
      </c>
      <c r="C12" s="279">
        <f t="shared" si="1"/>
        <v>0</v>
      </c>
      <c r="D12" s="281"/>
      <c r="E12" s="179" t="s">
        <v>114</v>
      </c>
      <c r="F12" s="396"/>
      <c r="G12" s="396"/>
      <c r="H12" s="279">
        <f t="shared" si="2"/>
        <v>0</v>
      </c>
      <c r="I12" s="258">
        <f t="shared" si="0"/>
        <v>0</v>
      </c>
      <c r="K12" s="395"/>
    </row>
    <row r="13" spans="1:11" ht="12.75" customHeight="1">
      <c r="A13" s="175">
        <v>215</v>
      </c>
      <c r="B13" s="178" t="s">
        <v>115</v>
      </c>
      <c r="C13" s="279">
        <f t="shared" si="1"/>
        <v>0</v>
      </c>
      <c r="D13" s="281"/>
      <c r="E13" s="179" t="s">
        <v>116</v>
      </c>
      <c r="F13" s="396"/>
      <c r="G13" s="396"/>
      <c r="H13" s="279">
        <f t="shared" si="2"/>
        <v>0</v>
      </c>
      <c r="I13" s="258">
        <f t="shared" si="0"/>
        <v>0</v>
      </c>
      <c r="K13" s="395"/>
    </row>
    <row r="14" spans="1:11" ht="12.75" customHeight="1">
      <c r="A14" s="175">
        <v>216</v>
      </c>
      <c r="B14" s="176" t="s">
        <v>117</v>
      </c>
      <c r="C14" s="279">
        <f t="shared" si="1"/>
        <v>0</v>
      </c>
      <c r="D14" s="281"/>
      <c r="E14" s="179" t="s">
        <v>113</v>
      </c>
      <c r="F14" s="396"/>
      <c r="G14" s="396"/>
      <c r="H14" s="279">
        <f t="shared" si="2"/>
        <v>0</v>
      </c>
      <c r="I14" s="258">
        <f t="shared" si="0"/>
        <v>0</v>
      </c>
      <c r="K14" s="395"/>
    </row>
    <row r="15" spans="1:11" ht="12.75" customHeight="1">
      <c r="A15" s="175">
        <v>217</v>
      </c>
      <c r="B15" s="178" t="s">
        <v>118</v>
      </c>
      <c r="C15" s="279">
        <f t="shared" si="1"/>
        <v>0</v>
      </c>
      <c r="D15" s="281"/>
      <c r="E15" s="179" t="s">
        <v>114</v>
      </c>
      <c r="F15" s="396"/>
      <c r="G15" s="396"/>
      <c r="H15" s="279">
        <f t="shared" si="2"/>
        <v>0</v>
      </c>
      <c r="I15" s="258">
        <f t="shared" si="0"/>
        <v>0</v>
      </c>
      <c r="K15" s="395"/>
    </row>
    <row r="16" spans="1:11" ht="12.75" customHeight="1">
      <c r="A16" s="175">
        <v>218</v>
      </c>
      <c r="B16" s="178" t="s">
        <v>119</v>
      </c>
      <c r="C16" s="279">
        <f t="shared" si="1"/>
        <v>0</v>
      </c>
      <c r="D16" s="281"/>
      <c r="E16" s="179" t="s">
        <v>114</v>
      </c>
      <c r="F16" s="396"/>
      <c r="G16" s="396"/>
      <c r="H16" s="279">
        <f t="shared" si="2"/>
        <v>0</v>
      </c>
      <c r="I16" s="258">
        <f t="shared" si="0"/>
        <v>0</v>
      </c>
      <c r="K16" s="395"/>
    </row>
    <row r="17" spans="1:11" ht="12.75" customHeight="1">
      <c r="A17" s="175">
        <v>219</v>
      </c>
      <c r="B17" s="178" t="s">
        <v>227</v>
      </c>
      <c r="C17" s="279">
        <f t="shared" si="1"/>
        <v>0</v>
      </c>
      <c r="D17" s="281"/>
      <c r="E17" s="179"/>
      <c r="F17" s="396"/>
      <c r="G17" s="396"/>
      <c r="H17" s="396"/>
      <c r="I17" s="258">
        <f>C17</f>
        <v>0</v>
      </c>
      <c r="K17" s="395"/>
    </row>
    <row r="18" spans="1:11" ht="12.75" customHeight="1">
      <c r="A18" s="180"/>
      <c r="B18" s="181" t="s">
        <v>225</v>
      </c>
      <c r="C18" s="280">
        <f>SUM(C8)</f>
        <v>0</v>
      </c>
      <c r="D18" s="280">
        <f>SUM(D8)</f>
        <v>0</v>
      </c>
      <c r="E18" s="280"/>
      <c r="F18" s="280">
        <f>SUM(F8)</f>
        <v>0</v>
      </c>
      <c r="G18" s="280">
        <f>SUM(G8)</f>
        <v>0</v>
      </c>
      <c r="H18" s="280">
        <f>SUM(H8)</f>
        <v>0</v>
      </c>
      <c r="I18" s="280">
        <f>SUM(I8)</f>
        <v>0</v>
      </c>
      <c r="K18" s="395"/>
    </row>
    <row r="19" spans="1:9" ht="12.75" customHeight="1">
      <c r="A19" s="180"/>
      <c r="B19" s="181" t="s">
        <v>226</v>
      </c>
      <c r="C19" s="280">
        <f>SUM(C9:C17)</f>
        <v>0</v>
      </c>
      <c r="D19" s="280">
        <f>SUM(D9:D17)</f>
        <v>0</v>
      </c>
      <c r="E19" s="280"/>
      <c r="F19" s="280">
        <f>SUM(F9:F17)</f>
        <v>0</v>
      </c>
      <c r="G19" s="280">
        <f>SUM(G9:G17)</f>
        <v>0</v>
      </c>
      <c r="H19" s="280">
        <f>SUM(H9:H17)</f>
        <v>0</v>
      </c>
      <c r="I19" s="280">
        <f>SUM(I9:I17)</f>
        <v>0</v>
      </c>
    </row>
    <row r="20" spans="1:8" ht="12.75" customHeight="1">
      <c r="A20" s="180"/>
      <c r="B20" s="182"/>
      <c r="C20" s="183"/>
      <c r="D20" s="183"/>
      <c r="E20" s="184"/>
      <c r="F20" s="183"/>
      <c r="G20" s="183"/>
      <c r="H20" s="183"/>
    </row>
    <row r="21" spans="1:8" ht="12.75" customHeight="1">
      <c r="A21" s="180"/>
      <c r="B21" s="182"/>
      <c r="C21" s="183"/>
      <c r="D21" s="183"/>
      <c r="E21" s="184"/>
      <c r="F21" s="183"/>
      <c r="G21" s="183"/>
      <c r="H21" s="183"/>
    </row>
    <row r="22" ht="12.75" customHeight="1"/>
    <row r="23" ht="12.75" customHeight="1">
      <c r="A23" s="186" t="s">
        <v>121</v>
      </c>
    </row>
    <row r="24" spans="1:8" s="174" customFormat="1" ht="12.75" customHeight="1">
      <c r="A24" s="170" t="s">
        <v>106</v>
      </c>
      <c r="B24" s="171" t="s">
        <v>107</v>
      </c>
      <c r="C24" s="172" t="s">
        <v>243</v>
      </c>
      <c r="D24" s="172" t="s">
        <v>250</v>
      </c>
      <c r="E24" s="187"/>
      <c r="F24" s="172" t="s">
        <v>251</v>
      </c>
      <c r="G24" s="188" t="s">
        <v>246</v>
      </c>
      <c r="H24" s="189"/>
    </row>
    <row r="25" spans="1:8" s="174" customFormat="1" ht="12.75" customHeight="1">
      <c r="A25" s="175">
        <v>206</v>
      </c>
      <c r="B25" s="176" t="s">
        <v>224</v>
      </c>
      <c r="C25" s="281"/>
      <c r="D25" s="401"/>
      <c r="E25" s="190"/>
      <c r="F25" s="401"/>
      <c r="G25" s="257">
        <f>C25+D25-F25</f>
        <v>0</v>
      </c>
      <c r="H25" s="189"/>
    </row>
    <row r="26" spans="1:8" ht="12.75" customHeight="1">
      <c r="A26" s="175">
        <v>210</v>
      </c>
      <c r="B26" s="176" t="s">
        <v>110</v>
      </c>
      <c r="C26" s="281"/>
      <c r="D26" s="401"/>
      <c r="E26" s="190"/>
      <c r="F26" s="401"/>
      <c r="G26" s="257">
        <f aca="true" t="shared" si="3" ref="G26:G34">C26+D26-F26</f>
        <v>0</v>
      </c>
      <c r="H26" s="183"/>
    </row>
    <row r="27" spans="1:8" ht="12.75" customHeight="1">
      <c r="A27" s="175">
        <v>211</v>
      </c>
      <c r="B27" s="178" t="s">
        <v>111</v>
      </c>
      <c r="C27" s="281"/>
      <c r="D27" s="396"/>
      <c r="E27" s="190"/>
      <c r="F27" s="396"/>
      <c r="G27" s="257">
        <f t="shared" si="3"/>
        <v>0</v>
      </c>
      <c r="H27" s="183"/>
    </row>
    <row r="28" spans="1:8" ht="12.75" customHeight="1">
      <c r="A28" s="175">
        <v>212</v>
      </c>
      <c r="B28" s="178" t="s">
        <v>205</v>
      </c>
      <c r="C28" s="281"/>
      <c r="D28" s="396"/>
      <c r="E28" s="190"/>
      <c r="F28" s="396"/>
      <c r="G28" s="257">
        <f t="shared" si="3"/>
        <v>0</v>
      </c>
      <c r="H28" s="183"/>
    </row>
    <row r="29" spans="1:8" ht="12.75" customHeight="1">
      <c r="A29" s="175">
        <v>214</v>
      </c>
      <c r="B29" s="176" t="s">
        <v>206</v>
      </c>
      <c r="C29" s="281"/>
      <c r="D29" s="396"/>
      <c r="E29" s="190"/>
      <c r="F29" s="396"/>
      <c r="G29" s="257">
        <f t="shared" si="3"/>
        <v>0</v>
      </c>
      <c r="H29" s="183"/>
    </row>
    <row r="30" spans="1:8" ht="12.75" customHeight="1">
      <c r="A30" s="175">
        <v>215</v>
      </c>
      <c r="B30" s="178" t="s">
        <v>115</v>
      </c>
      <c r="C30" s="281"/>
      <c r="D30" s="396"/>
      <c r="E30" s="190"/>
      <c r="F30" s="396"/>
      <c r="G30" s="257">
        <f t="shared" si="3"/>
        <v>0</v>
      </c>
      <c r="H30" s="183"/>
    </row>
    <row r="31" spans="1:8" ht="12.75" customHeight="1">
      <c r="A31" s="175">
        <v>216</v>
      </c>
      <c r="B31" s="176" t="s">
        <v>117</v>
      </c>
      <c r="C31" s="281"/>
      <c r="D31" s="396"/>
      <c r="E31" s="190"/>
      <c r="F31" s="396"/>
      <c r="G31" s="257">
        <f t="shared" si="3"/>
        <v>0</v>
      </c>
      <c r="H31" s="183"/>
    </row>
    <row r="32" spans="1:8" ht="12.75" customHeight="1">
      <c r="A32" s="393">
        <v>217</v>
      </c>
      <c r="B32" s="394" t="s">
        <v>118</v>
      </c>
      <c r="C32" s="281"/>
      <c r="D32" s="402"/>
      <c r="E32" s="190"/>
      <c r="F32" s="402"/>
      <c r="G32" s="257">
        <f t="shared" si="3"/>
        <v>0</v>
      </c>
      <c r="H32" s="183"/>
    </row>
    <row r="33" spans="1:8" ht="12.75" customHeight="1">
      <c r="A33" s="175">
        <v>218</v>
      </c>
      <c r="B33" s="178" t="s">
        <v>119</v>
      </c>
      <c r="C33" s="281"/>
      <c r="D33" s="396"/>
      <c r="E33" s="399"/>
      <c r="F33" s="396"/>
      <c r="G33" s="257">
        <f t="shared" si="3"/>
        <v>0</v>
      </c>
      <c r="H33" s="183"/>
    </row>
    <row r="34" spans="1:8" ht="12.75" customHeight="1">
      <c r="A34" s="175">
        <v>219</v>
      </c>
      <c r="B34" s="178" t="s">
        <v>227</v>
      </c>
      <c r="C34" s="398"/>
      <c r="D34" s="396"/>
      <c r="E34" s="399"/>
      <c r="F34" s="396"/>
      <c r="G34" s="257">
        <f t="shared" si="3"/>
        <v>0</v>
      </c>
      <c r="H34" s="183"/>
    </row>
    <row r="35" spans="1:8" ht="12.75" customHeight="1">
      <c r="A35" s="180"/>
      <c r="B35" s="191" t="s">
        <v>120</v>
      </c>
      <c r="C35" s="260">
        <f>SUM(C25:C34)</f>
        <v>0</v>
      </c>
      <c r="D35" s="260">
        <f>SUM(D25:D34)</f>
        <v>0</v>
      </c>
      <c r="E35" s="192"/>
      <c r="F35" s="260">
        <f>SUM(F25:F34)</f>
        <v>0</v>
      </c>
      <c r="G35" s="260">
        <f>SUM(G25:G34)</f>
        <v>0</v>
      </c>
      <c r="H35" s="183"/>
    </row>
    <row r="36" spans="1:8" ht="12.75" customHeight="1">
      <c r="A36" s="180"/>
      <c r="B36" s="180"/>
      <c r="C36" s="183"/>
      <c r="D36" s="183"/>
      <c r="E36" s="180"/>
      <c r="F36" s="183"/>
      <c r="G36" s="183"/>
      <c r="H36" s="183"/>
    </row>
    <row r="37" spans="3:8" ht="12.75" customHeight="1">
      <c r="C37" s="183"/>
      <c r="D37" s="183"/>
      <c r="E37" s="180"/>
      <c r="F37" s="268"/>
      <c r="G37" s="183"/>
      <c r="H37" s="183"/>
    </row>
    <row r="38" spans="2:8" ht="12.75" customHeight="1">
      <c r="B38" s="180"/>
      <c r="C38" s="183"/>
      <c r="D38" s="183"/>
      <c r="E38" s="180"/>
      <c r="F38" s="183"/>
      <c r="G38" s="183"/>
      <c r="H38" s="183"/>
    </row>
    <row r="39" spans="2:8" ht="12.75" customHeight="1">
      <c r="B39" s="180"/>
      <c r="C39" s="183"/>
      <c r="D39" s="183"/>
      <c r="E39" s="180"/>
      <c r="F39" s="183"/>
      <c r="G39" s="183"/>
      <c r="H39" s="183"/>
    </row>
    <row r="40" ht="12.75" customHeight="1">
      <c r="H40" s="183"/>
    </row>
    <row r="41" spans="1:8" ht="12.75" customHeight="1">
      <c r="A41" s="253" t="s">
        <v>167</v>
      </c>
      <c r="B41" s="168"/>
      <c r="C41" s="169"/>
      <c r="D41" s="169"/>
      <c r="E41" s="168"/>
      <c r="F41" s="169"/>
      <c r="G41" s="169"/>
      <c r="H41" s="183"/>
    </row>
    <row r="42" spans="1:8" ht="12.75" customHeight="1">
      <c r="A42" s="270"/>
      <c r="B42" s="271"/>
      <c r="C42" s="272"/>
      <c r="D42" s="272"/>
      <c r="E42" s="271"/>
      <c r="F42" s="272"/>
      <c r="G42" s="273"/>
      <c r="H42" s="183"/>
    </row>
    <row r="43" spans="1:8" ht="12.75" customHeight="1">
      <c r="A43" s="274"/>
      <c r="B43" s="180"/>
      <c r="C43" s="183"/>
      <c r="D43" s="183"/>
      <c r="E43" s="180"/>
      <c r="F43" s="183"/>
      <c r="G43" s="275"/>
      <c r="H43" s="183"/>
    </row>
    <row r="44" spans="1:7" ht="12.75" customHeight="1">
      <c r="A44" s="435" t="s">
        <v>168</v>
      </c>
      <c r="B44" s="436"/>
      <c r="C44" s="254" t="s">
        <v>152</v>
      </c>
      <c r="D44" s="254" t="s">
        <v>169</v>
      </c>
      <c r="E44" s="254"/>
      <c r="F44" s="254" t="s">
        <v>170</v>
      </c>
      <c r="G44" s="255" t="s">
        <v>152</v>
      </c>
    </row>
    <row r="45" spans="1:7" ht="12.75" customHeight="1">
      <c r="A45" s="274" t="s">
        <v>228</v>
      </c>
      <c r="B45" s="180"/>
      <c r="C45" s="261">
        <f>F18</f>
        <v>0</v>
      </c>
      <c r="D45" s="265" t="s">
        <v>230</v>
      </c>
      <c r="E45" s="269" t="s">
        <v>171</v>
      </c>
      <c r="F45" s="265"/>
      <c r="G45" s="257"/>
    </row>
    <row r="46" spans="1:7" ht="12.75" customHeight="1">
      <c r="A46" s="274" t="s">
        <v>229</v>
      </c>
      <c r="B46" s="180"/>
      <c r="C46" s="261">
        <f>F19</f>
        <v>0</v>
      </c>
      <c r="D46" s="265" t="s">
        <v>213</v>
      </c>
      <c r="E46" s="269" t="s">
        <v>171</v>
      </c>
      <c r="F46" s="265"/>
      <c r="G46" s="257"/>
    </row>
    <row r="47" spans="1:7" ht="12.75" customHeight="1">
      <c r="A47" s="274" t="s">
        <v>172</v>
      </c>
      <c r="B47" s="180"/>
      <c r="C47" s="261"/>
      <c r="D47" s="265"/>
      <c r="E47" s="269"/>
      <c r="F47" s="265" t="s">
        <v>231</v>
      </c>
      <c r="G47" s="257">
        <f>F8</f>
        <v>0</v>
      </c>
    </row>
    <row r="48" spans="1:7" ht="12.75">
      <c r="A48" s="274" t="s">
        <v>172</v>
      </c>
      <c r="B48" s="180"/>
      <c r="C48" s="262"/>
      <c r="D48" s="266"/>
      <c r="E48" s="190"/>
      <c r="F48" s="266" t="s">
        <v>214</v>
      </c>
      <c r="G48" s="258">
        <f>F10</f>
        <v>0</v>
      </c>
    </row>
    <row r="49" spans="1:7" ht="12.75">
      <c r="A49" s="274" t="s">
        <v>172</v>
      </c>
      <c r="B49" s="180"/>
      <c r="C49" s="262"/>
      <c r="D49" s="266"/>
      <c r="E49" s="190"/>
      <c r="F49" s="266" t="s">
        <v>215</v>
      </c>
      <c r="G49" s="258">
        <f aca="true" t="shared" si="4" ref="G49:G54">F11</f>
        <v>0</v>
      </c>
    </row>
    <row r="50" spans="1:7" ht="12.75">
      <c r="A50" s="274" t="s">
        <v>172</v>
      </c>
      <c r="B50" s="180"/>
      <c r="C50" s="262"/>
      <c r="D50" s="266"/>
      <c r="E50" s="190"/>
      <c r="F50" s="266" t="s">
        <v>216</v>
      </c>
      <c r="G50" s="258">
        <f t="shared" si="4"/>
        <v>0</v>
      </c>
    </row>
    <row r="51" spans="1:7" ht="12.75">
      <c r="A51" s="274" t="s">
        <v>172</v>
      </c>
      <c r="B51" s="180"/>
      <c r="C51" s="262"/>
      <c r="D51" s="266"/>
      <c r="E51" s="190"/>
      <c r="F51" s="266" t="s">
        <v>217</v>
      </c>
      <c r="G51" s="258">
        <f t="shared" si="4"/>
        <v>0</v>
      </c>
    </row>
    <row r="52" spans="1:7" ht="12.75">
      <c r="A52" s="274" t="s">
        <v>172</v>
      </c>
      <c r="B52" s="180"/>
      <c r="C52" s="262"/>
      <c r="D52" s="266"/>
      <c r="E52" s="190"/>
      <c r="F52" s="266" t="s">
        <v>218</v>
      </c>
      <c r="G52" s="258">
        <f t="shared" si="4"/>
        <v>0</v>
      </c>
    </row>
    <row r="53" spans="1:7" ht="12.75">
      <c r="A53" s="274" t="s">
        <v>172</v>
      </c>
      <c r="B53" s="180"/>
      <c r="C53" s="262"/>
      <c r="D53" s="266"/>
      <c r="E53" s="190"/>
      <c r="F53" s="266" t="s">
        <v>219</v>
      </c>
      <c r="G53" s="258">
        <f t="shared" si="4"/>
        <v>0</v>
      </c>
    </row>
    <row r="54" spans="1:7" ht="12.75">
      <c r="A54" s="274" t="s">
        <v>172</v>
      </c>
      <c r="B54" s="180"/>
      <c r="C54" s="263"/>
      <c r="D54" s="267"/>
      <c r="E54" s="256"/>
      <c r="F54" s="267" t="s">
        <v>220</v>
      </c>
      <c r="G54" s="259">
        <f t="shared" si="4"/>
        <v>0</v>
      </c>
    </row>
    <row r="55" spans="1:7" ht="15">
      <c r="A55" s="274"/>
      <c r="B55" s="180"/>
      <c r="C55" s="264">
        <f>SUM(C45:C54)</f>
        <v>0</v>
      </c>
      <c r="D55" s="276"/>
      <c r="E55" s="276"/>
      <c r="F55" s="276"/>
      <c r="G55" s="260">
        <f>SUM(G46:G54)</f>
        <v>0</v>
      </c>
    </row>
    <row r="56" spans="1:7" ht="12.75">
      <c r="A56" s="274"/>
      <c r="B56" s="180"/>
      <c r="C56" s="183"/>
      <c r="D56" s="183"/>
      <c r="E56" s="180"/>
      <c r="F56" s="183"/>
      <c r="G56" s="275"/>
    </row>
    <row r="57" spans="1:7" ht="12.75">
      <c r="A57" s="277"/>
      <c r="B57" s="168"/>
      <c r="C57" s="169"/>
      <c r="D57" s="169"/>
      <c r="E57" s="168"/>
      <c r="F57" s="169"/>
      <c r="G57" s="278"/>
    </row>
    <row r="59" spans="1:2" ht="12.75">
      <c r="A59" s="193" t="s">
        <v>122</v>
      </c>
      <c r="B59" s="390">
        <f ca="1">TODAY()</f>
        <v>42066</v>
      </c>
    </row>
  </sheetData>
  <sheetProtection/>
  <mergeCells count="1">
    <mergeCell ref="A44:B44"/>
  </mergeCells>
  <printOptions horizontalCentered="1"/>
  <pageMargins left="0.5905511811023623" right="0.5905511811023623" top="0.58" bottom="0.66" header="0.5118110236220472" footer="0.5118110236220472"/>
  <pageSetup orientation="portrait" paperSize="9" scale="90" r:id="rId1"/>
  <headerFooter alignWithMargins="0">
    <oddFooter>&amp;L&amp;"Aquiline Book,Regular Cursiva"&amp;8&amp;A,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showGridLines="0" zoomScale="90" zoomScaleNormal="90" zoomScalePageLayoutView="0" workbookViewId="0" topLeftCell="A22">
      <selection activeCell="B28" sqref="B28"/>
    </sheetView>
  </sheetViews>
  <sheetFormatPr defaultColWidth="11.19921875" defaultRowHeight="15"/>
  <cols>
    <col min="1" max="1" width="6.19921875" style="1" customWidth="1"/>
    <col min="2" max="2" width="15.796875" style="1" customWidth="1"/>
    <col min="3" max="3" width="14" style="1" customWidth="1"/>
    <col min="4" max="6" width="11.796875" style="1" customWidth="1"/>
    <col min="7" max="16384" width="11.59765625" style="1" customWidth="1"/>
  </cols>
  <sheetData>
    <row r="1" spans="1:6" s="45" customFormat="1" ht="18.75" thickBot="1">
      <c r="A1" s="112" t="s">
        <v>0</v>
      </c>
      <c r="B1" s="112" t="s">
        <v>1</v>
      </c>
      <c r="C1" s="113"/>
      <c r="D1" s="113"/>
      <c r="E1" s="113"/>
      <c r="F1" s="113"/>
    </row>
    <row r="2" ht="15.75" thickTop="1"/>
    <row r="3" spans="1:6" s="4" customFormat="1" ht="12.75">
      <c r="A3" s="104" t="s">
        <v>2</v>
      </c>
      <c r="B3" s="114"/>
      <c r="C3" s="115" t="s">
        <v>3</v>
      </c>
      <c r="D3" s="115" t="s">
        <v>4</v>
      </c>
      <c r="E3" s="115" t="s">
        <v>5</v>
      </c>
      <c r="F3" s="116" t="s">
        <v>6</v>
      </c>
    </row>
    <row r="4" spans="1:6" s="4" customFormat="1" ht="12.75">
      <c r="A4" s="117"/>
      <c r="B4" s="118"/>
      <c r="C4" s="119" t="s">
        <v>7</v>
      </c>
      <c r="D4" s="120" t="s">
        <v>223</v>
      </c>
      <c r="E4" s="120" t="s">
        <v>8</v>
      </c>
      <c r="F4" s="121" t="s">
        <v>9</v>
      </c>
    </row>
    <row r="5" spans="1:6" ht="7.5" customHeight="1">
      <c r="A5" s="25"/>
      <c r="B5" s="10"/>
      <c r="C5" s="10"/>
      <c r="D5" s="10"/>
      <c r="E5" s="10"/>
      <c r="F5" s="3"/>
    </row>
    <row r="6" spans="1:6" ht="19.5" customHeight="1">
      <c r="A6" s="123" t="s">
        <v>221</v>
      </c>
      <c r="B6" s="123"/>
      <c r="C6" s="26"/>
      <c r="D6" s="26"/>
      <c r="E6" s="26"/>
      <c r="F6" s="27"/>
    </row>
    <row r="7" spans="1:6" ht="19.5" customHeight="1">
      <c r="A7" s="123" t="s">
        <v>232</v>
      </c>
      <c r="B7" s="123"/>
      <c r="C7" s="26"/>
      <c r="D7" s="26"/>
      <c r="E7" s="26"/>
      <c r="F7" s="27"/>
    </row>
    <row r="8" spans="1:6" ht="19.5" customHeight="1">
      <c r="A8" s="122" t="s">
        <v>236</v>
      </c>
      <c r="B8" s="123"/>
      <c r="C8" s="26"/>
      <c r="D8" s="26"/>
      <c r="E8" s="26"/>
      <c r="F8" s="27"/>
    </row>
    <row r="9" spans="1:6" ht="19.5" customHeight="1">
      <c r="A9" s="122" t="s">
        <v>239</v>
      </c>
      <c r="B9" s="123"/>
      <c r="C9" s="26"/>
      <c r="D9" s="26"/>
      <c r="E9" s="26"/>
      <c r="F9" s="27"/>
    </row>
    <row r="10" spans="1:6" ht="19.5" customHeight="1">
      <c r="A10" s="437" t="s">
        <v>244</v>
      </c>
      <c r="B10" s="438"/>
      <c r="C10" s="26"/>
      <c r="D10" s="26"/>
      <c r="E10" s="26"/>
      <c r="F10" s="26"/>
    </row>
    <row r="11" spans="1:6" ht="20.25" customHeight="1">
      <c r="A11" s="437" t="s">
        <v>252</v>
      </c>
      <c r="B11" s="438"/>
      <c r="C11" s="28"/>
      <c r="D11" s="28"/>
      <c r="E11" s="28"/>
      <c r="F11" s="29"/>
    </row>
    <row r="13" spans="1:13" ht="15">
      <c r="A13" s="30" t="s">
        <v>93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5">
      <c r="A14" s="30" t="s">
        <v>94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5">
      <c r="A15" s="30" t="s">
        <v>95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2:13" ht="15">
      <c r="B16" s="30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2:13" ht="15">
      <c r="B17" s="31" t="s">
        <v>10</v>
      </c>
      <c r="C17" s="32"/>
      <c r="D17" s="33" t="s">
        <v>11</v>
      </c>
      <c r="M17" s="4"/>
    </row>
    <row r="18" spans="2:13" ht="15">
      <c r="B18" s="30" t="s">
        <v>12</v>
      </c>
      <c r="C18" s="4"/>
      <c r="D18" s="34">
        <v>0.25</v>
      </c>
      <c r="E18" s="4"/>
      <c r="F18" s="4"/>
      <c r="G18" s="4"/>
      <c r="H18" s="4"/>
      <c r="I18" s="4"/>
      <c r="J18" s="4"/>
      <c r="K18" s="4"/>
      <c r="L18" s="4"/>
      <c r="M18" s="4"/>
    </row>
    <row r="19" spans="2:13" ht="15">
      <c r="B19" s="30" t="s">
        <v>13</v>
      </c>
      <c r="C19" s="4"/>
      <c r="D19" s="34">
        <v>0.5</v>
      </c>
      <c r="E19" s="4"/>
      <c r="F19" s="4"/>
      <c r="G19" s="4"/>
      <c r="H19" s="4"/>
      <c r="I19" s="4"/>
      <c r="J19" s="4"/>
      <c r="K19" s="4"/>
      <c r="L19" s="4"/>
      <c r="M19" s="4"/>
    </row>
    <row r="20" spans="2:13" ht="15">
      <c r="B20" s="30" t="s">
        <v>14</v>
      </c>
      <c r="C20" s="4"/>
      <c r="D20" s="34">
        <v>0.75</v>
      </c>
      <c r="E20" s="4"/>
      <c r="F20" s="4"/>
      <c r="G20" s="4"/>
      <c r="H20" s="4"/>
      <c r="I20" s="4"/>
      <c r="J20" s="4"/>
      <c r="K20" s="4"/>
      <c r="L20" s="4"/>
      <c r="M20" s="4"/>
    </row>
    <row r="21" spans="2:13" ht="15">
      <c r="B21" s="30" t="s">
        <v>15</v>
      </c>
      <c r="C21" s="4"/>
      <c r="D21" s="34">
        <v>1</v>
      </c>
      <c r="E21" s="4"/>
      <c r="F21" s="4"/>
      <c r="G21" s="4"/>
      <c r="H21" s="4"/>
      <c r="I21" s="4"/>
      <c r="J21" s="4"/>
      <c r="K21" s="4"/>
      <c r="L21" s="4"/>
      <c r="M21" s="4"/>
    </row>
    <row r="22" spans="2:13" ht="9.75" customHeight="1">
      <c r="B22" s="30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ht="15">
      <c r="B23" s="30" t="s">
        <v>16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7" spans="1:6" s="39" customFormat="1" ht="18.75" thickBot="1">
      <c r="A27" s="112" t="s">
        <v>17</v>
      </c>
      <c r="B27" s="112" t="s">
        <v>253</v>
      </c>
      <c r="C27" s="124"/>
      <c r="D27" s="124"/>
      <c r="E27" s="124"/>
      <c r="F27" s="124"/>
    </row>
    <row r="28" ht="10.5" customHeight="1" thickTop="1"/>
    <row r="29" spans="2:5" ht="15">
      <c r="B29" s="13" t="s">
        <v>18</v>
      </c>
      <c r="C29" s="311"/>
      <c r="D29" s="312" t="s">
        <v>19</v>
      </c>
      <c r="E29" s="4"/>
    </row>
    <row r="30" spans="2:5" ht="19.5" customHeight="1">
      <c r="B30" s="40" t="s">
        <v>90</v>
      </c>
      <c r="C30" s="35"/>
      <c r="D30" s="300">
        <f>'7. Nóminas concertado'!D45</f>
        <v>0</v>
      </c>
      <c r="E30" s="4"/>
    </row>
    <row r="31" spans="2:5" ht="19.5" customHeight="1">
      <c r="B31" s="41" t="s">
        <v>91</v>
      </c>
      <c r="C31" s="36"/>
      <c r="D31" s="301">
        <f>'7. Nóminas concertado'!D33</f>
        <v>0</v>
      </c>
      <c r="E31" s="4"/>
    </row>
    <row r="32" spans="2:5" ht="19.5" customHeight="1">
      <c r="B32" s="42" t="s">
        <v>92</v>
      </c>
      <c r="C32" s="36"/>
      <c r="D32" s="301">
        <f>'7. Nóminas concertado'!D34</f>
        <v>0</v>
      </c>
      <c r="E32" s="4"/>
    </row>
    <row r="33" spans="2:5" ht="19.5" customHeight="1">
      <c r="B33" s="41" t="s">
        <v>20</v>
      </c>
      <c r="C33" s="36"/>
      <c r="D33" s="282"/>
      <c r="E33" s="4"/>
    </row>
    <row r="34" spans="2:6" ht="19.5" customHeight="1">
      <c r="B34" s="42" t="s">
        <v>194</v>
      </c>
      <c r="C34" s="36"/>
      <c r="D34" s="384"/>
      <c r="E34" s="302">
        <f>'10.Subvenciones y Ayudas'!E17</f>
        <v>0</v>
      </c>
      <c r="F34" s="21" t="s">
        <v>83</v>
      </c>
    </row>
    <row r="35" spans="2:5" ht="19.5" customHeight="1">
      <c r="B35" s="41" t="s">
        <v>195</v>
      </c>
      <c r="C35" s="36"/>
      <c r="D35" s="292"/>
      <c r="E35" s="302">
        <f>'10.Subvenciones y Ayudas'!E18</f>
        <v>0</v>
      </c>
    </row>
    <row r="36" spans="2:6" ht="19.5" customHeight="1">
      <c r="B36" s="37"/>
      <c r="C36" s="38"/>
      <c r="D36" s="283"/>
      <c r="E36" s="4"/>
      <c r="F36" s="284" t="s">
        <v>199</v>
      </c>
    </row>
    <row r="37" spans="2:6" ht="19.5" customHeight="1">
      <c r="B37" s="76" t="s">
        <v>202</v>
      </c>
      <c r="C37" s="77"/>
      <c r="D37" s="285">
        <f>SUM(D30:D36)</f>
        <v>0</v>
      </c>
      <c r="E37" s="286">
        <f>SUM(E30:E36)</f>
        <v>0</v>
      </c>
      <c r="F37" s="287">
        <f>D37+E37</f>
        <v>0</v>
      </c>
    </row>
    <row r="38" ht="15.75" customHeight="1"/>
    <row r="39" ht="15.75" customHeight="1">
      <c r="A39" s="30" t="s">
        <v>96</v>
      </c>
    </row>
    <row r="40" ht="15.75" customHeight="1">
      <c r="A40" s="74" t="s">
        <v>233</v>
      </c>
    </row>
    <row r="41" ht="15.75" customHeight="1">
      <c r="A41" s="30" t="s">
        <v>97</v>
      </c>
    </row>
    <row r="42" ht="15.75" customHeight="1">
      <c r="A42" s="30" t="s">
        <v>21</v>
      </c>
    </row>
    <row r="43" ht="15.75" customHeight="1">
      <c r="A43" s="75" t="s">
        <v>200</v>
      </c>
    </row>
    <row r="44" ht="15.75" customHeight="1">
      <c r="A44" s="74" t="s">
        <v>98</v>
      </c>
    </row>
    <row r="45" ht="15.75" customHeight="1">
      <c r="A45" s="30"/>
    </row>
    <row r="58" ht="15.75" customHeight="1"/>
  </sheetData>
  <sheetProtection/>
  <mergeCells count="2">
    <mergeCell ref="A10:B10"/>
    <mergeCell ref="A11:B11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7" r:id="rId1"/>
  <headerFooter alignWithMargins="0">
    <oddFooter>&amp;L&amp;"Aquiline Book,Regular Cursiva"&amp;8&amp;A,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showGridLines="0" tabSelected="1" zoomScale="90" zoomScaleNormal="90" zoomScalePageLayoutView="0" workbookViewId="0" topLeftCell="A4">
      <selection activeCell="D22" sqref="D22"/>
    </sheetView>
  </sheetViews>
  <sheetFormatPr defaultColWidth="11.19921875" defaultRowHeight="15"/>
  <cols>
    <col min="1" max="1" width="5" style="1" customWidth="1"/>
    <col min="2" max="2" width="25.19921875" style="1" customWidth="1"/>
    <col min="3" max="5" width="11.59765625" style="8" customWidth="1"/>
    <col min="6" max="16384" width="11.59765625" style="1" customWidth="1"/>
  </cols>
  <sheetData>
    <row r="1" spans="1:5" s="44" customFormat="1" ht="18.75" thickBot="1">
      <c r="A1" s="113" t="s">
        <v>22</v>
      </c>
      <c r="B1" s="113" t="s">
        <v>196</v>
      </c>
      <c r="C1" s="125"/>
      <c r="D1" s="125"/>
      <c r="E1" s="125"/>
    </row>
    <row r="2" ht="15.75" thickTop="1"/>
    <row r="6" spans="1:5" s="43" customFormat="1" ht="11.25">
      <c r="A6" s="115" t="s">
        <v>23</v>
      </c>
      <c r="B6" s="115" t="s">
        <v>18</v>
      </c>
      <c r="C6" s="126" t="s">
        <v>82</v>
      </c>
      <c r="D6" s="127" t="s">
        <v>24</v>
      </c>
      <c r="E6" s="128" t="s">
        <v>25</v>
      </c>
    </row>
    <row r="7" spans="1:5" s="43" customFormat="1" ht="12" customHeight="1">
      <c r="A7" s="129"/>
      <c r="B7" s="129"/>
      <c r="C7" s="130" t="s">
        <v>26</v>
      </c>
      <c r="D7" s="131" t="s">
        <v>27</v>
      </c>
      <c r="E7" s="132" t="s">
        <v>28</v>
      </c>
    </row>
    <row r="8" spans="1:5" ht="15.75" customHeight="1">
      <c r="A8" s="22"/>
      <c r="B8" s="23"/>
      <c r="C8" s="288"/>
      <c r="D8" s="288"/>
      <c r="E8" s="289"/>
    </row>
    <row r="9" spans="1:5" ht="15.75" customHeight="1">
      <c r="A9" s="22"/>
      <c r="B9" s="23"/>
      <c r="C9" s="290"/>
      <c r="D9" s="290"/>
      <c r="E9" s="290"/>
    </row>
    <row r="10" spans="1:5" ht="15">
      <c r="A10" s="69">
        <v>4700</v>
      </c>
      <c r="B10" s="70" t="s">
        <v>29</v>
      </c>
      <c r="C10" s="291"/>
      <c r="D10" s="292"/>
      <c r="E10" s="291"/>
    </row>
    <row r="11" spans="1:5" ht="15">
      <c r="A11" s="69">
        <v>4750</v>
      </c>
      <c r="B11" s="52" t="s">
        <v>30</v>
      </c>
      <c r="C11" s="291"/>
      <c r="D11" s="292"/>
      <c r="E11" s="291"/>
    </row>
    <row r="12" spans="1:5" ht="15">
      <c r="A12" s="69"/>
      <c r="B12" s="71"/>
      <c r="C12" s="291"/>
      <c r="D12" s="291"/>
      <c r="E12" s="291"/>
    </row>
    <row r="13" spans="1:5" ht="15.75" thickBot="1">
      <c r="A13" s="133"/>
      <c r="B13" s="134" t="s">
        <v>31</v>
      </c>
      <c r="C13" s="293"/>
      <c r="D13" s="294">
        <f>SUM(D10:D11)</f>
        <v>0</v>
      </c>
      <c r="E13" s="295"/>
    </row>
    <row r="14" spans="1:5" ht="15.75" thickTop="1">
      <c r="A14" s="69"/>
      <c r="B14" s="72"/>
      <c r="C14" s="296"/>
      <c r="D14" s="296"/>
      <c r="E14" s="291"/>
    </row>
    <row r="15" spans="1:5" ht="15">
      <c r="A15" s="69"/>
      <c r="B15" s="71"/>
      <c r="C15" s="291"/>
      <c r="D15" s="291"/>
      <c r="E15" s="291"/>
    </row>
    <row r="16" spans="1:5" ht="15">
      <c r="A16" s="69">
        <v>4710</v>
      </c>
      <c r="B16" s="70" t="s">
        <v>32</v>
      </c>
      <c r="C16" s="291"/>
      <c r="D16" s="292"/>
      <c r="E16" s="291"/>
    </row>
    <row r="17" spans="1:5" ht="15">
      <c r="A17" s="69"/>
      <c r="B17" s="73"/>
      <c r="C17" s="297"/>
      <c r="D17" s="291"/>
      <c r="E17" s="291"/>
    </row>
    <row r="18" spans="1:5" ht="15">
      <c r="A18" s="69">
        <v>4761</v>
      </c>
      <c r="B18" s="313" t="s">
        <v>174</v>
      </c>
      <c r="C18" s="298">
        <f>'3. Consellería'!D31</f>
        <v>0</v>
      </c>
      <c r="D18" s="291"/>
      <c r="E18" s="291"/>
    </row>
    <row r="19" spans="1:5" ht="15">
      <c r="A19" s="69">
        <v>4761</v>
      </c>
      <c r="B19" s="313" t="s">
        <v>175</v>
      </c>
      <c r="C19" s="298">
        <f>'3. Consellería'!D32</f>
        <v>0</v>
      </c>
      <c r="D19" s="291"/>
      <c r="E19" s="291"/>
    </row>
    <row r="20" spans="1:5" ht="15">
      <c r="A20" s="69"/>
      <c r="B20" s="71"/>
      <c r="C20" s="291"/>
      <c r="D20" s="297"/>
      <c r="E20" s="291"/>
    </row>
    <row r="21" spans="1:5" ht="15">
      <c r="A21" s="69">
        <v>4760</v>
      </c>
      <c r="B21" s="313" t="s">
        <v>207</v>
      </c>
      <c r="C21" s="291"/>
      <c r="D21" s="314">
        <f>'8. Nóminas privado'!D37</f>
        <v>0</v>
      </c>
      <c r="E21" s="291"/>
    </row>
    <row r="22" spans="1:5" ht="15">
      <c r="A22" s="69">
        <v>4761</v>
      </c>
      <c r="B22" s="71" t="s">
        <v>273</v>
      </c>
      <c r="C22" s="291"/>
      <c r="D22" s="314">
        <f>'8. Nóminas privado'!E37</f>
        <v>0</v>
      </c>
      <c r="E22" s="291"/>
    </row>
    <row r="23" spans="1:5" ht="15.75" thickBot="1">
      <c r="A23" s="133"/>
      <c r="B23" s="134" t="s">
        <v>33</v>
      </c>
      <c r="C23" s="294">
        <f>SUM(C18:C19)</f>
        <v>0</v>
      </c>
      <c r="D23" s="294">
        <f>SUM(D16:D22)</f>
        <v>0</v>
      </c>
      <c r="E23" s="294">
        <f>SUM(C23:D23)</f>
        <v>0</v>
      </c>
    </row>
    <row r="24" spans="1:5" ht="15.75" thickTop="1">
      <c r="A24" s="69"/>
      <c r="B24" s="72"/>
      <c r="C24" s="296"/>
      <c r="D24" s="296"/>
      <c r="E24" s="291"/>
    </row>
    <row r="25" spans="1:5" ht="15">
      <c r="A25" s="69"/>
      <c r="B25" s="72"/>
      <c r="C25" s="296"/>
      <c r="D25" s="296"/>
      <c r="E25" s="291"/>
    </row>
    <row r="26" spans="1:5" ht="15">
      <c r="A26" s="69"/>
      <c r="B26" s="73"/>
      <c r="C26" s="297"/>
      <c r="D26" s="291"/>
      <c r="E26" s="291"/>
    </row>
    <row r="27" spans="1:5" ht="15">
      <c r="A27" s="69">
        <v>4751</v>
      </c>
      <c r="B27" s="52" t="s">
        <v>34</v>
      </c>
      <c r="C27" s="298">
        <f>'3. Consellería'!D30</f>
        <v>0</v>
      </c>
      <c r="D27" s="291"/>
      <c r="E27" s="291"/>
    </row>
    <row r="28" spans="1:5" ht="15">
      <c r="A28" s="69">
        <v>4751</v>
      </c>
      <c r="B28" s="70" t="s">
        <v>35</v>
      </c>
      <c r="C28" s="291"/>
      <c r="D28" s="314">
        <f>'9.IRPF personal y profesionales'!E23</f>
        <v>0</v>
      </c>
      <c r="E28" s="291"/>
    </row>
    <row r="29" spans="1:5" ht="15">
      <c r="A29" s="69">
        <v>4751</v>
      </c>
      <c r="B29" s="52" t="s">
        <v>36</v>
      </c>
      <c r="C29" s="291"/>
      <c r="D29" s="292"/>
      <c r="E29" s="291"/>
    </row>
    <row r="30" spans="1:5" ht="15">
      <c r="A30" s="69">
        <v>4751</v>
      </c>
      <c r="B30" s="70" t="s">
        <v>37</v>
      </c>
      <c r="C30" s="291"/>
      <c r="D30" s="314">
        <f>'9.IRPF personal y profesionales'!E25</f>
        <v>0</v>
      </c>
      <c r="E30" s="291"/>
    </row>
    <row r="31" spans="1:5" ht="15">
      <c r="A31" s="69">
        <v>4751</v>
      </c>
      <c r="B31" s="313" t="s">
        <v>235</v>
      </c>
      <c r="C31" s="291"/>
      <c r="D31" s="400"/>
      <c r="E31" s="291"/>
    </row>
    <row r="32" spans="1:5" ht="15">
      <c r="A32" s="69"/>
      <c r="B32" s="52"/>
      <c r="C32" s="297"/>
      <c r="D32" s="292"/>
      <c r="E32" s="291"/>
    </row>
    <row r="33" spans="1:5" ht="15.75" thickBot="1">
      <c r="A33" s="135"/>
      <c r="B33" s="134" t="s">
        <v>38</v>
      </c>
      <c r="C33" s="294">
        <f>C27</f>
        <v>0</v>
      </c>
      <c r="D33" s="294">
        <f>SUM(D28:D31)</f>
        <v>0</v>
      </c>
      <c r="E33" s="294">
        <f>SUM(C33:D33)</f>
        <v>0</v>
      </c>
    </row>
    <row r="34" spans="1:5" ht="15.75" thickTop="1">
      <c r="A34" s="4"/>
      <c r="B34" s="4"/>
      <c r="C34" s="299"/>
      <c r="D34" s="299"/>
      <c r="E34" s="299"/>
    </row>
    <row r="35" spans="1:5" ht="15">
      <c r="A35" s="4"/>
      <c r="B35" s="136" t="s">
        <v>39</v>
      </c>
      <c r="C35" s="287">
        <f>C13+C23+C33</f>
        <v>0</v>
      </c>
      <c r="D35" s="287">
        <f>D13+D23+D33</f>
        <v>0</v>
      </c>
      <c r="E35" s="287">
        <f>SUM(C35:D35)</f>
        <v>0</v>
      </c>
    </row>
    <row r="37" ht="15">
      <c r="B37" s="24" t="s">
        <v>201</v>
      </c>
    </row>
    <row r="41" spans="1:2" ht="15.75">
      <c r="A41" s="315" t="s">
        <v>176</v>
      </c>
      <c r="B41" s="44" t="s">
        <v>177</v>
      </c>
    </row>
    <row r="42" ht="15.75">
      <c r="B42" s="44" t="s">
        <v>179</v>
      </c>
    </row>
    <row r="43" ht="15.75">
      <c r="B43" s="44" t="s">
        <v>178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&amp;L&amp;"Aquiline Book,Regular Cursiva"&amp;8&amp;A,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zoomScale="80" zoomScaleNormal="80" zoomScalePageLayoutView="0" workbookViewId="0" topLeftCell="A4">
      <selection activeCell="E3" sqref="E3"/>
    </sheetView>
  </sheetViews>
  <sheetFormatPr defaultColWidth="11.19921875" defaultRowHeight="15"/>
  <cols>
    <col min="1" max="1" width="5" style="1" customWidth="1"/>
    <col min="2" max="2" width="23.59765625" style="1" customWidth="1"/>
    <col min="3" max="3" width="10.796875" style="1" customWidth="1"/>
    <col min="4" max="4" width="12.796875" style="19" customWidth="1"/>
    <col min="5" max="6" width="13.796875" style="1" customWidth="1"/>
    <col min="7" max="8" width="10.3984375" style="1" customWidth="1"/>
    <col min="9" max="16384" width="11.59765625" style="1" customWidth="1"/>
  </cols>
  <sheetData>
    <row r="1" spans="1:8" s="44" customFormat="1" ht="18.75" thickBot="1">
      <c r="A1" s="137" t="s">
        <v>40</v>
      </c>
      <c r="B1" s="138" t="s">
        <v>41</v>
      </c>
      <c r="C1" s="138"/>
      <c r="D1" s="139"/>
      <c r="E1" s="140"/>
      <c r="F1" s="140"/>
      <c r="G1" s="140"/>
      <c r="H1" s="141"/>
    </row>
    <row r="2" spans="1:8" ht="15.75" thickTop="1">
      <c r="A2" s="142"/>
      <c r="B2" s="143"/>
      <c r="C2" s="144" t="s">
        <v>42</v>
      </c>
      <c r="D2" s="144" t="s">
        <v>43</v>
      </c>
      <c r="E2" s="441" t="s">
        <v>254</v>
      </c>
      <c r="F2" s="442"/>
      <c r="G2" s="145" t="s">
        <v>44</v>
      </c>
      <c r="H2" s="145" t="s">
        <v>45</v>
      </c>
    </row>
    <row r="3" spans="1:8" ht="15">
      <c r="A3" s="101" t="s">
        <v>46</v>
      </c>
      <c r="B3" s="146"/>
      <c r="C3" s="147" t="s">
        <v>47</v>
      </c>
      <c r="D3" s="147" t="s">
        <v>48</v>
      </c>
      <c r="E3" s="148" t="s">
        <v>49</v>
      </c>
      <c r="F3" s="149" t="s">
        <v>50</v>
      </c>
      <c r="G3" s="150" t="s">
        <v>51</v>
      </c>
      <c r="H3" s="151" t="s">
        <v>52</v>
      </c>
    </row>
    <row r="4" spans="1:8" ht="18" customHeight="1">
      <c r="A4" s="5"/>
      <c r="B4" s="6"/>
      <c r="C4" s="78"/>
      <c r="D4" s="14"/>
      <c r="E4" s="327"/>
      <c r="F4" s="327"/>
      <c r="G4" s="327"/>
      <c r="H4" s="327"/>
    </row>
    <row r="5" spans="1:8" ht="18" customHeight="1">
      <c r="A5" s="5"/>
      <c r="B5" s="6"/>
      <c r="C5" s="16"/>
      <c r="D5" s="15"/>
      <c r="E5" s="305"/>
      <c r="F5" s="305"/>
      <c r="G5" s="305"/>
      <c r="H5" s="305"/>
    </row>
    <row r="6" spans="1:8" ht="18" customHeight="1">
      <c r="A6" s="5"/>
      <c r="B6" s="6"/>
      <c r="C6" s="16"/>
      <c r="D6" s="17"/>
      <c r="E6" s="305"/>
      <c r="F6" s="305"/>
      <c r="G6" s="305"/>
      <c r="H6" s="305"/>
    </row>
    <row r="7" spans="1:8" ht="18" customHeight="1">
      <c r="A7" s="5"/>
      <c r="B7" s="6"/>
      <c r="C7" s="16"/>
      <c r="D7" s="17"/>
      <c r="E7" s="305"/>
      <c r="F7" s="305"/>
      <c r="G7" s="305"/>
      <c r="H7" s="305"/>
    </row>
    <row r="8" spans="1:8" ht="18" customHeight="1">
      <c r="A8" s="5"/>
      <c r="B8" s="6"/>
      <c r="C8" s="16"/>
      <c r="D8" s="17"/>
      <c r="E8" s="305"/>
      <c r="F8" s="305"/>
      <c r="G8" s="305"/>
      <c r="H8" s="305"/>
    </row>
    <row r="9" spans="1:8" ht="18" customHeight="1">
      <c r="A9" s="5"/>
      <c r="B9" s="6"/>
      <c r="C9" s="16"/>
      <c r="D9" s="17"/>
      <c r="E9" s="305"/>
      <c r="F9" s="305"/>
      <c r="G9" s="305"/>
      <c r="H9" s="305"/>
    </row>
    <row r="10" spans="1:8" ht="18" customHeight="1">
      <c r="A10" s="5"/>
      <c r="B10" s="6"/>
      <c r="C10" s="16"/>
      <c r="D10" s="17"/>
      <c r="E10" s="305"/>
      <c r="F10" s="305"/>
      <c r="G10" s="305"/>
      <c r="H10" s="305"/>
    </row>
    <row r="11" spans="1:8" ht="18" customHeight="1">
      <c r="A11" s="5"/>
      <c r="B11" s="6"/>
      <c r="C11" s="16"/>
      <c r="D11" s="15"/>
      <c r="E11" s="305"/>
      <c r="F11" s="305"/>
      <c r="G11" s="305"/>
      <c r="H11" s="305"/>
    </row>
    <row r="12" spans="1:8" ht="18" customHeight="1">
      <c r="A12" s="5"/>
      <c r="B12" s="6"/>
      <c r="C12" s="16"/>
      <c r="D12" s="15"/>
      <c r="E12" s="305"/>
      <c r="F12" s="305"/>
      <c r="G12" s="305"/>
      <c r="H12" s="305"/>
    </row>
    <row r="13" spans="1:8" ht="18" customHeight="1">
      <c r="A13" s="5"/>
      <c r="B13" s="6"/>
      <c r="C13" s="16"/>
      <c r="D13" s="15"/>
      <c r="E13" s="305"/>
      <c r="F13" s="305"/>
      <c r="G13" s="305"/>
      <c r="H13" s="305"/>
    </row>
    <row r="14" spans="1:8" ht="18" customHeight="1">
      <c r="A14" s="5"/>
      <c r="B14" s="6"/>
      <c r="C14" s="16"/>
      <c r="D14" s="17"/>
      <c r="E14" s="305"/>
      <c r="F14" s="305"/>
      <c r="G14" s="305"/>
      <c r="H14" s="305"/>
    </row>
    <row r="15" spans="1:8" ht="18" customHeight="1" thickBot="1">
      <c r="A15" s="152"/>
      <c r="B15" s="153" t="s">
        <v>53</v>
      </c>
      <c r="C15" s="154"/>
      <c r="D15" s="326"/>
      <c r="E15" s="328">
        <f>SUM(E4:E14)</f>
        <v>0</v>
      </c>
      <c r="F15" s="328">
        <f>SUM(F4:F14)</f>
        <v>0</v>
      </c>
      <c r="G15" s="328">
        <f>SUM(G4:G14)</f>
        <v>0</v>
      </c>
      <c r="H15" s="328">
        <f>SUM(H4:H14)</f>
        <v>0</v>
      </c>
    </row>
    <row r="16" spans="1:8" ht="18" customHeight="1" thickTop="1">
      <c r="A16" s="79"/>
      <c r="B16" s="80"/>
      <c r="C16" s="81"/>
      <c r="D16" s="82"/>
      <c r="E16" s="83"/>
      <c r="F16" s="83"/>
      <c r="G16" s="83"/>
      <c r="H16" s="84"/>
    </row>
    <row r="17" spans="1:8" s="4" customFormat="1" ht="18" customHeight="1">
      <c r="A17" s="439" t="s">
        <v>99</v>
      </c>
      <c r="B17" s="440"/>
      <c r="C17" s="325" t="s">
        <v>100</v>
      </c>
      <c r="D17" s="85" t="s">
        <v>180</v>
      </c>
      <c r="E17" s="85" t="s">
        <v>181</v>
      </c>
      <c r="F17" s="324" t="s">
        <v>182</v>
      </c>
      <c r="G17" s="324" t="s">
        <v>183</v>
      </c>
      <c r="H17" s="324" t="s">
        <v>184</v>
      </c>
    </row>
    <row r="18" spans="1:8" ht="18" customHeight="1">
      <c r="A18" s="5"/>
      <c r="B18" s="6"/>
      <c r="C18" s="16"/>
      <c r="D18" s="316"/>
      <c r="E18" s="329"/>
      <c r="F18" s="330"/>
      <c r="G18" s="317"/>
      <c r="H18" s="317"/>
    </row>
    <row r="19" spans="1:8" ht="18" customHeight="1">
      <c r="A19" s="5"/>
      <c r="B19" s="6"/>
      <c r="C19" s="16"/>
      <c r="D19" s="316"/>
      <c r="E19" s="329"/>
      <c r="F19" s="330"/>
      <c r="G19" s="317"/>
      <c r="H19" s="317"/>
    </row>
    <row r="20" spans="1:8" ht="18" customHeight="1">
      <c r="A20" s="12"/>
      <c r="B20" s="9"/>
      <c r="C20" s="18"/>
      <c r="D20" s="318"/>
      <c r="E20" s="331"/>
      <c r="F20" s="332"/>
      <c r="G20" s="319"/>
      <c r="H20" s="319"/>
    </row>
    <row r="21" spans="1:8" ht="18" customHeight="1" thickBot="1">
      <c r="A21" s="152"/>
      <c r="B21" s="153" t="s">
        <v>53</v>
      </c>
      <c r="C21" s="320"/>
      <c r="D21" s="321"/>
      <c r="E21" s="333"/>
      <c r="F21" s="334">
        <f>SUM(F18:F20)</f>
        <v>0</v>
      </c>
      <c r="G21" s="322"/>
      <c r="H21" s="323"/>
    </row>
    <row r="22" ht="8.25" customHeight="1" thickTop="1"/>
    <row r="23" spans="1:3" ht="12" customHeight="1">
      <c r="A23" s="20" t="s">
        <v>54</v>
      </c>
      <c r="B23" s="21" t="s">
        <v>197</v>
      </c>
      <c r="C23" s="21"/>
    </row>
    <row r="24" ht="6" customHeight="1">
      <c r="A24" s="20"/>
    </row>
    <row r="25" spans="1:3" ht="12" customHeight="1">
      <c r="A25" s="20" t="s">
        <v>55</v>
      </c>
      <c r="B25" s="21" t="s">
        <v>198</v>
      </c>
      <c r="C25" s="21"/>
    </row>
    <row r="26" spans="1:3" ht="6" customHeight="1">
      <c r="A26" s="20"/>
      <c r="B26" s="4"/>
      <c r="C26" s="4"/>
    </row>
    <row r="27" spans="1:3" ht="12" customHeight="1">
      <c r="A27" s="20" t="s">
        <v>56</v>
      </c>
      <c r="B27" s="21" t="s">
        <v>57</v>
      </c>
      <c r="C27" s="21"/>
    </row>
    <row r="28" spans="1:3" ht="12" customHeight="1">
      <c r="A28" s="20"/>
      <c r="B28" s="21" t="s">
        <v>58</v>
      </c>
      <c r="C28" s="21"/>
    </row>
    <row r="29" ht="8.25" customHeight="1">
      <c r="A29" s="4"/>
    </row>
    <row r="30" spans="1:3" ht="12" customHeight="1">
      <c r="A30" s="20" t="s">
        <v>59</v>
      </c>
      <c r="B30" s="21" t="s">
        <v>60</v>
      </c>
      <c r="C30" s="21"/>
    </row>
    <row r="31" spans="1:3" ht="12" customHeight="1">
      <c r="A31" s="20" t="s">
        <v>101</v>
      </c>
      <c r="B31" s="74" t="s">
        <v>102</v>
      </c>
      <c r="C31" s="21"/>
    </row>
    <row r="32" ht="12" customHeight="1"/>
  </sheetData>
  <sheetProtection/>
  <mergeCells count="2">
    <mergeCell ref="A17:B17"/>
    <mergeCell ref="E2:F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97" r:id="rId1"/>
  <headerFooter alignWithMargins="0">
    <oddFooter>&amp;L&amp;"Aquiline Book,Regular Cursiva"&amp;8&amp;A,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showGridLines="0" zoomScalePageLayoutView="0" workbookViewId="0" topLeftCell="A16">
      <selection activeCell="C41" sqref="C41"/>
    </sheetView>
  </sheetViews>
  <sheetFormatPr defaultColWidth="8.8984375" defaultRowHeight="15"/>
  <cols>
    <col min="1" max="1" width="18.8984375" style="197" customWidth="1"/>
    <col min="2" max="2" width="4.796875" style="197" customWidth="1"/>
    <col min="3" max="4" width="10.796875" style="211" customWidth="1"/>
    <col min="5" max="5" width="9.8984375" style="211" customWidth="1"/>
    <col min="6" max="6" width="10.69921875" style="211" customWidth="1"/>
    <col min="7" max="8" width="8.8984375" style="197" customWidth="1"/>
    <col min="9" max="9" width="10.59765625" style="197" customWidth="1"/>
    <col min="10" max="16384" width="8.8984375" style="197" customWidth="1"/>
  </cols>
  <sheetData>
    <row r="1" spans="1:6" ht="15">
      <c r="A1" s="194" t="s">
        <v>255</v>
      </c>
      <c r="B1" s="195"/>
      <c r="C1" s="196"/>
      <c r="D1" s="196"/>
      <c r="E1" s="196"/>
      <c r="F1" s="196"/>
    </row>
    <row r="3" spans="1:6" ht="14.25">
      <c r="A3" s="198" t="s">
        <v>123</v>
      </c>
      <c r="B3" s="198"/>
      <c r="C3" s="199" t="s">
        <v>124</v>
      </c>
      <c r="D3" s="199" t="s">
        <v>125</v>
      </c>
      <c r="E3" s="199" t="s">
        <v>126</v>
      </c>
      <c r="F3" s="199" t="s">
        <v>127</v>
      </c>
    </row>
    <row r="4" spans="1:8" ht="14.25">
      <c r="A4" s="200" t="s">
        <v>128</v>
      </c>
      <c r="C4" s="335"/>
      <c r="D4" s="335"/>
      <c r="E4" s="335"/>
      <c r="F4" s="336">
        <f aca="true" t="shared" si="0" ref="F4:F15">C4-D4-E4</f>
        <v>0</v>
      </c>
      <c r="H4" s="342"/>
    </row>
    <row r="5" spans="1:8" ht="14.25">
      <c r="A5" s="200" t="s">
        <v>129</v>
      </c>
      <c r="C5" s="335"/>
      <c r="D5" s="335"/>
      <c r="E5" s="335"/>
      <c r="F5" s="336">
        <f t="shared" si="0"/>
        <v>0</v>
      </c>
      <c r="H5" s="342"/>
    </row>
    <row r="6" spans="1:8" ht="14.25">
      <c r="A6" s="200" t="s">
        <v>130</v>
      </c>
      <c r="C6" s="335"/>
      <c r="D6" s="335"/>
      <c r="E6" s="335"/>
      <c r="F6" s="336">
        <f t="shared" si="0"/>
        <v>0</v>
      </c>
      <c r="H6" s="342"/>
    </row>
    <row r="7" spans="1:8" ht="14.25">
      <c r="A7" s="200" t="s">
        <v>131</v>
      </c>
      <c r="C7" s="335"/>
      <c r="D7" s="335"/>
      <c r="E7" s="335"/>
      <c r="F7" s="336">
        <f t="shared" si="0"/>
        <v>0</v>
      </c>
      <c r="H7" s="342"/>
    </row>
    <row r="8" spans="1:8" ht="14.25">
      <c r="A8" s="200" t="s">
        <v>132</v>
      </c>
      <c r="C8" s="335"/>
      <c r="D8" s="335"/>
      <c r="E8" s="335"/>
      <c r="F8" s="336">
        <f t="shared" si="0"/>
        <v>0</v>
      </c>
      <c r="H8" s="342"/>
    </row>
    <row r="9" spans="1:8" ht="14.25">
      <c r="A9" s="200" t="s">
        <v>133</v>
      </c>
      <c r="C9" s="335"/>
      <c r="D9" s="335"/>
      <c r="E9" s="335"/>
      <c r="F9" s="336">
        <f t="shared" si="0"/>
        <v>0</v>
      </c>
      <c r="H9" s="342"/>
    </row>
    <row r="10" spans="1:8" ht="14.25">
      <c r="A10" s="202" t="s">
        <v>134</v>
      </c>
      <c r="B10" s="203"/>
      <c r="C10" s="335"/>
      <c r="D10" s="335"/>
      <c r="E10" s="335"/>
      <c r="F10" s="336">
        <f t="shared" si="0"/>
        <v>0</v>
      </c>
      <c r="H10" s="342"/>
    </row>
    <row r="11" spans="1:8" ht="14.25">
      <c r="A11" s="200" t="s">
        <v>135</v>
      </c>
      <c r="C11" s="335"/>
      <c r="D11" s="335"/>
      <c r="E11" s="335"/>
      <c r="F11" s="336">
        <f t="shared" si="0"/>
        <v>0</v>
      </c>
      <c r="H11" s="342"/>
    </row>
    <row r="12" spans="1:8" ht="14.25">
      <c r="A12" s="200" t="s">
        <v>136</v>
      </c>
      <c r="C12" s="335"/>
      <c r="D12" s="335"/>
      <c r="E12" s="335"/>
      <c r="F12" s="336">
        <f t="shared" si="0"/>
        <v>0</v>
      </c>
      <c r="H12" s="342"/>
    </row>
    <row r="13" spans="1:8" ht="14.25">
      <c r="A13" s="200" t="s">
        <v>137</v>
      </c>
      <c r="C13" s="335"/>
      <c r="D13" s="335"/>
      <c r="E13" s="335"/>
      <c r="F13" s="336">
        <f t="shared" si="0"/>
        <v>0</v>
      </c>
      <c r="H13" s="342"/>
    </row>
    <row r="14" spans="1:8" ht="14.25">
      <c r="A14" s="200" t="s">
        <v>138</v>
      </c>
      <c r="C14" s="335"/>
      <c r="D14" s="335"/>
      <c r="E14" s="335"/>
      <c r="F14" s="336">
        <f t="shared" si="0"/>
        <v>0</v>
      </c>
      <c r="H14" s="342"/>
    </row>
    <row r="15" spans="1:8" ht="14.25">
      <c r="A15" s="204" t="s">
        <v>139</v>
      </c>
      <c r="B15" s="205"/>
      <c r="C15" s="337"/>
      <c r="D15" s="337"/>
      <c r="E15" s="337"/>
      <c r="F15" s="338">
        <f t="shared" si="0"/>
        <v>0</v>
      </c>
      <c r="H15" s="342"/>
    </row>
    <row r="16" spans="1:10" ht="15">
      <c r="A16" s="443" t="s">
        <v>39</v>
      </c>
      <c r="B16" s="444"/>
      <c r="C16" s="338">
        <f>SUM(C4:C15)</f>
        <v>0</v>
      </c>
      <c r="D16" s="338">
        <f>SUM(D4:D15)</f>
        <v>0</v>
      </c>
      <c r="E16" s="338">
        <f>SUM(E4:E15)</f>
        <v>0</v>
      </c>
      <c r="F16" s="338">
        <f>SUM(F4:F15)</f>
        <v>0</v>
      </c>
      <c r="I16" s="342"/>
      <c r="J16" s="342"/>
    </row>
    <row r="17" ht="14.25">
      <c r="A17" s="361"/>
    </row>
    <row r="19" spans="3:4" ht="14.25">
      <c r="C19" s="342"/>
      <c r="D19" s="342"/>
    </row>
    <row r="20" spans="1:6" ht="15">
      <c r="A20" s="194" t="s">
        <v>256</v>
      </c>
      <c r="B20" s="195"/>
      <c r="C20" s="196"/>
      <c r="D20" s="196"/>
      <c r="E20" s="196"/>
      <c r="F20" s="196"/>
    </row>
    <row r="21" spans="3:6" ht="14.25">
      <c r="C21" s="197"/>
      <c r="D21" s="197"/>
      <c r="E21" s="197"/>
      <c r="F21" s="197"/>
    </row>
    <row r="22" spans="1:6" ht="14.25">
      <c r="A22" s="198" t="s">
        <v>123</v>
      </c>
      <c r="B22" s="198" t="s">
        <v>140</v>
      </c>
      <c r="C22" s="208" t="s">
        <v>141</v>
      </c>
      <c r="D22" s="199" t="s">
        <v>142</v>
      </c>
      <c r="E22" s="199" t="s">
        <v>126</v>
      </c>
      <c r="F22" s="199" t="s">
        <v>143</v>
      </c>
    </row>
    <row r="23" spans="1:6" ht="14.25">
      <c r="A23" s="200" t="s">
        <v>128</v>
      </c>
      <c r="B23" s="201"/>
      <c r="C23" s="335"/>
      <c r="D23" s="335"/>
      <c r="E23" s="336">
        <f aca="true" t="shared" si="1" ref="E23:E34">E4</f>
        <v>0</v>
      </c>
      <c r="F23" s="339">
        <f aca="true" t="shared" si="2" ref="F23:F34">D23-E23</f>
        <v>0</v>
      </c>
    </row>
    <row r="24" spans="1:6" ht="14.25">
      <c r="A24" s="200" t="s">
        <v>129</v>
      </c>
      <c r="B24" s="201"/>
      <c r="C24" s="335"/>
      <c r="D24" s="335"/>
      <c r="E24" s="336">
        <f t="shared" si="1"/>
        <v>0</v>
      </c>
      <c r="F24" s="340">
        <f t="shared" si="2"/>
        <v>0</v>
      </c>
    </row>
    <row r="25" spans="1:6" ht="14.25">
      <c r="A25" s="200" t="s">
        <v>130</v>
      </c>
      <c r="B25" s="201"/>
      <c r="C25" s="335"/>
      <c r="D25" s="335"/>
      <c r="E25" s="336">
        <f t="shared" si="1"/>
        <v>0</v>
      </c>
      <c r="F25" s="340">
        <f t="shared" si="2"/>
        <v>0</v>
      </c>
    </row>
    <row r="26" spans="1:6" ht="14.25">
      <c r="A26" s="200" t="s">
        <v>144</v>
      </c>
      <c r="B26" s="201"/>
      <c r="C26" s="335"/>
      <c r="D26" s="335"/>
      <c r="E26" s="336">
        <f t="shared" si="1"/>
        <v>0</v>
      </c>
      <c r="F26" s="340">
        <f t="shared" si="2"/>
        <v>0</v>
      </c>
    </row>
    <row r="27" spans="1:6" ht="14.25">
      <c r="A27" s="200" t="s">
        <v>132</v>
      </c>
      <c r="B27" s="201"/>
      <c r="C27" s="335"/>
      <c r="D27" s="335"/>
      <c r="E27" s="336">
        <f t="shared" si="1"/>
        <v>0</v>
      </c>
      <c r="F27" s="340">
        <f t="shared" si="2"/>
        <v>0</v>
      </c>
    </row>
    <row r="28" spans="1:6" ht="14.25">
      <c r="A28" s="200" t="s">
        <v>145</v>
      </c>
      <c r="B28" s="201"/>
      <c r="C28" s="335"/>
      <c r="D28" s="335"/>
      <c r="E28" s="336">
        <f t="shared" si="1"/>
        <v>0</v>
      </c>
      <c r="F28" s="340">
        <f t="shared" si="2"/>
        <v>0</v>
      </c>
    </row>
    <row r="29" spans="1:6" ht="14.25">
      <c r="A29" s="202" t="s">
        <v>134</v>
      </c>
      <c r="B29" s="201"/>
      <c r="C29" s="335"/>
      <c r="D29" s="335"/>
      <c r="E29" s="336">
        <f t="shared" si="1"/>
        <v>0</v>
      </c>
      <c r="F29" s="340">
        <f t="shared" si="2"/>
        <v>0</v>
      </c>
    </row>
    <row r="30" spans="1:6" ht="14.25">
      <c r="A30" s="200" t="s">
        <v>135</v>
      </c>
      <c r="B30" s="201"/>
      <c r="C30" s="335"/>
      <c r="D30" s="335"/>
      <c r="E30" s="336">
        <f t="shared" si="1"/>
        <v>0</v>
      </c>
      <c r="F30" s="340">
        <f t="shared" si="2"/>
        <v>0</v>
      </c>
    </row>
    <row r="31" spans="1:6" ht="14.25">
      <c r="A31" s="200" t="s">
        <v>136</v>
      </c>
      <c r="B31" s="201"/>
      <c r="C31" s="335"/>
      <c r="D31" s="335"/>
      <c r="E31" s="336">
        <f t="shared" si="1"/>
        <v>0</v>
      </c>
      <c r="F31" s="340">
        <f t="shared" si="2"/>
        <v>0</v>
      </c>
    </row>
    <row r="32" spans="1:6" ht="14.25">
      <c r="A32" s="200" t="s">
        <v>146</v>
      </c>
      <c r="B32" s="201"/>
      <c r="C32" s="335"/>
      <c r="D32" s="335"/>
      <c r="E32" s="336">
        <f t="shared" si="1"/>
        <v>0</v>
      </c>
      <c r="F32" s="340">
        <f t="shared" si="2"/>
        <v>0</v>
      </c>
    </row>
    <row r="33" spans="1:6" ht="14.25">
      <c r="A33" s="200" t="s">
        <v>138</v>
      </c>
      <c r="B33" s="201"/>
      <c r="C33" s="335"/>
      <c r="D33" s="335"/>
      <c r="E33" s="336">
        <f t="shared" si="1"/>
        <v>0</v>
      </c>
      <c r="F33" s="340">
        <f t="shared" si="2"/>
        <v>0</v>
      </c>
    </row>
    <row r="34" spans="1:6" ht="14.25">
      <c r="A34" s="204" t="s">
        <v>147</v>
      </c>
      <c r="B34" s="206"/>
      <c r="C34" s="337"/>
      <c r="D34" s="337"/>
      <c r="E34" s="341">
        <f t="shared" si="1"/>
        <v>0</v>
      </c>
      <c r="F34" s="341">
        <f t="shared" si="2"/>
        <v>0</v>
      </c>
    </row>
    <row r="35" spans="1:6" ht="15">
      <c r="A35" s="209" t="s">
        <v>39</v>
      </c>
      <c r="B35" s="210">
        <f>IF(SUM(B23:B34)&gt;0,AVERAGE(B23:B34),"")</f>
      </c>
      <c r="C35" s="353">
        <f>SUM(C23:C34)</f>
        <v>0</v>
      </c>
      <c r="D35" s="353">
        <f>SUM(D23:D34)</f>
        <v>0</v>
      </c>
      <c r="E35" s="353">
        <f>SUM(E23:E34)</f>
        <v>0</v>
      </c>
      <c r="F35" s="353">
        <f>SUM(F23:F34)</f>
        <v>0</v>
      </c>
    </row>
    <row r="36" spans="3:6" ht="14.25">
      <c r="C36" s="342"/>
      <c r="D36" s="342"/>
      <c r="E36" s="342"/>
      <c r="F36" s="342"/>
    </row>
    <row r="37" spans="1:6" ht="15" thickBot="1">
      <c r="A37" s="212"/>
      <c r="B37" s="212"/>
      <c r="C37" s="213"/>
      <c r="D37" s="214"/>
      <c r="E37" s="214"/>
      <c r="F37" s="215"/>
    </row>
    <row r="38" spans="1:6" ht="15.75" thickTop="1">
      <c r="A38" s="216" t="s">
        <v>148</v>
      </c>
      <c r="B38" s="217" t="s">
        <v>149</v>
      </c>
      <c r="C38" s="218"/>
      <c r="D38" s="219" t="s">
        <v>150</v>
      </c>
      <c r="E38" s="220"/>
      <c r="F38" s="215"/>
    </row>
    <row r="39" spans="1:5" ht="14.25">
      <c r="A39" s="221"/>
      <c r="B39" s="222" t="s">
        <v>151</v>
      </c>
      <c r="C39" s="223" t="s">
        <v>152</v>
      </c>
      <c r="D39" s="224" t="s">
        <v>152</v>
      </c>
      <c r="E39" s="225" t="s">
        <v>151</v>
      </c>
    </row>
    <row r="40" spans="1:5" ht="15.75" customHeight="1">
      <c r="A40" s="226" t="s">
        <v>153</v>
      </c>
      <c r="B40" s="222">
        <v>6401</v>
      </c>
      <c r="C40" s="343">
        <f>C16</f>
        <v>0</v>
      </c>
      <c r="D40" s="344"/>
      <c r="E40" s="227">
        <v>7401</v>
      </c>
    </row>
    <row r="41" spans="1:6" ht="15.75" customHeight="1">
      <c r="A41" s="228" t="s">
        <v>154</v>
      </c>
      <c r="B41" s="229">
        <v>6421</v>
      </c>
      <c r="C41" s="345">
        <f>F35</f>
        <v>0</v>
      </c>
      <c r="D41" s="344"/>
      <c r="E41" s="227">
        <v>7401</v>
      </c>
      <c r="F41" s="197"/>
    </row>
    <row r="42" spans="1:6" ht="15.75" customHeight="1">
      <c r="A42" s="230"/>
      <c r="B42" s="229"/>
      <c r="C42" s="346"/>
      <c r="D42" s="347">
        <f>C40+C41</f>
        <v>0</v>
      </c>
      <c r="E42" s="227">
        <v>7401</v>
      </c>
      <c r="F42" s="197"/>
    </row>
    <row r="43" spans="1:6" ht="14.25">
      <c r="A43" s="231"/>
      <c r="B43" s="232"/>
      <c r="C43" s="348"/>
      <c r="D43" s="348"/>
      <c r="E43" s="232"/>
      <c r="F43" s="197"/>
    </row>
    <row r="44" spans="1:6" ht="15.75" customHeight="1">
      <c r="A44" s="233" t="s">
        <v>155</v>
      </c>
      <c r="B44" s="234">
        <v>4701</v>
      </c>
      <c r="C44" s="349">
        <f>D45+D46</f>
        <v>0</v>
      </c>
      <c r="D44" s="350"/>
      <c r="E44" s="235"/>
      <c r="F44" s="197"/>
    </row>
    <row r="45" spans="1:6" ht="15.75" customHeight="1">
      <c r="A45" s="228" t="s">
        <v>156</v>
      </c>
      <c r="B45" s="234"/>
      <c r="C45" s="349"/>
      <c r="D45" s="350">
        <f>SUM(D13:D15)</f>
        <v>0</v>
      </c>
      <c r="E45" s="235" t="s">
        <v>157</v>
      </c>
      <c r="F45" s="197"/>
    </row>
    <row r="46" spans="1:6" ht="15.75" customHeight="1">
      <c r="A46" s="236" t="s">
        <v>158</v>
      </c>
      <c r="B46" s="222"/>
      <c r="C46" s="351"/>
      <c r="D46" s="352">
        <f>SUM(D33:D34)</f>
        <v>0</v>
      </c>
      <c r="E46" s="237" t="s">
        <v>159</v>
      </c>
      <c r="F46" s="238"/>
    </row>
    <row r="47" spans="3:4" ht="14.25">
      <c r="C47" s="342"/>
      <c r="D47" s="342"/>
    </row>
  </sheetData>
  <sheetProtection/>
  <mergeCells count="1">
    <mergeCell ref="A16:B16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&amp;RCC______</oddHeader>
    <oddFooter>&amp;L&amp;"Aquiline Book,Regular Cursiva"&amp;8&amp;A, 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GridLines="0" zoomScalePageLayoutView="0" workbookViewId="0" topLeftCell="A19">
      <selection activeCell="D47" sqref="D47"/>
    </sheetView>
  </sheetViews>
  <sheetFormatPr defaultColWidth="8.8984375" defaultRowHeight="15"/>
  <cols>
    <col min="1" max="1" width="16.296875" style="197" customWidth="1"/>
    <col min="2" max="2" width="5.8984375" style="197" customWidth="1"/>
    <col min="3" max="3" width="9" style="211" customWidth="1"/>
    <col min="4" max="4" width="10.3984375" style="211" customWidth="1"/>
    <col min="5" max="6" width="9.8984375" style="211" customWidth="1"/>
    <col min="7" max="7" width="10.69921875" style="197" bestFit="1" customWidth="1"/>
    <col min="8" max="8" width="10.19921875" style="197" customWidth="1"/>
    <col min="9" max="16384" width="8.8984375" style="197" customWidth="1"/>
  </cols>
  <sheetData>
    <row r="1" spans="1:6" ht="15">
      <c r="A1" s="194" t="s">
        <v>257</v>
      </c>
      <c r="B1" s="239"/>
      <c r="C1" s="196"/>
      <c r="D1" s="196"/>
      <c r="E1" s="196"/>
      <c r="F1" s="196"/>
    </row>
    <row r="3" spans="1:8" ht="14.25">
      <c r="A3" s="198" t="s">
        <v>123</v>
      </c>
      <c r="B3" s="198"/>
      <c r="C3" s="199" t="s">
        <v>124</v>
      </c>
      <c r="D3" s="199" t="s">
        <v>125</v>
      </c>
      <c r="E3" s="199" t="s">
        <v>126</v>
      </c>
      <c r="F3" s="199" t="s">
        <v>260</v>
      </c>
      <c r="G3" s="199" t="s">
        <v>127</v>
      </c>
      <c r="H3" s="240"/>
    </row>
    <row r="4" spans="1:7" ht="14.25">
      <c r="A4" s="197" t="s">
        <v>128</v>
      </c>
      <c r="C4" s="335"/>
      <c r="D4" s="335"/>
      <c r="E4" s="335"/>
      <c r="F4" s="335"/>
      <c r="G4" s="336">
        <f>C4-D4-E4-F4</f>
        <v>0</v>
      </c>
    </row>
    <row r="5" spans="1:7" ht="14.25">
      <c r="A5" s="197" t="s">
        <v>129</v>
      </c>
      <c r="C5" s="335"/>
      <c r="D5" s="335"/>
      <c r="E5" s="335"/>
      <c r="F5" s="335"/>
      <c r="G5" s="336">
        <f aca="true" t="shared" si="0" ref="G5:G15">C5-D5-E5-F5</f>
        <v>0</v>
      </c>
    </row>
    <row r="6" spans="1:7" ht="14.25">
      <c r="A6" s="197" t="s">
        <v>130</v>
      </c>
      <c r="C6" s="335"/>
      <c r="D6" s="335"/>
      <c r="E6" s="335"/>
      <c r="F6" s="335"/>
      <c r="G6" s="336">
        <f t="shared" si="0"/>
        <v>0</v>
      </c>
    </row>
    <row r="7" spans="1:7" ht="14.25">
      <c r="A7" s="197" t="s">
        <v>131</v>
      </c>
      <c r="C7" s="335"/>
      <c r="D7" s="335"/>
      <c r="E7" s="335"/>
      <c r="F7" s="335"/>
      <c r="G7" s="336">
        <f t="shared" si="0"/>
        <v>0</v>
      </c>
    </row>
    <row r="8" spans="1:7" ht="14.25">
      <c r="A8" s="197" t="s">
        <v>160</v>
      </c>
      <c r="C8" s="335"/>
      <c r="D8" s="335"/>
      <c r="E8" s="335"/>
      <c r="F8" s="335"/>
      <c r="G8" s="336">
        <f t="shared" si="0"/>
        <v>0</v>
      </c>
    </row>
    <row r="9" spans="1:7" ht="14.25">
      <c r="A9" s="197" t="s">
        <v>133</v>
      </c>
      <c r="C9" s="335"/>
      <c r="D9" s="335"/>
      <c r="E9" s="335"/>
      <c r="F9" s="335"/>
      <c r="G9" s="336">
        <f t="shared" si="0"/>
        <v>0</v>
      </c>
    </row>
    <row r="10" spans="1:7" ht="14.25">
      <c r="A10" s="197" t="s">
        <v>134</v>
      </c>
      <c r="C10" s="335"/>
      <c r="D10" s="335"/>
      <c r="E10" s="335"/>
      <c r="F10" s="335"/>
      <c r="G10" s="336">
        <f t="shared" si="0"/>
        <v>0</v>
      </c>
    </row>
    <row r="11" spans="1:7" ht="14.25">
      <c r="A11" s="197" t="s">
        <v>135</v>
      </c>
      <c r="C11" s="335"/>
      <c r="D11" s="335"/>
      <c r="E11" s="335"/>
      <c r="F11" s="335"/>
      <c r="G11" s="336">
        <f t="shared" si="0"/>
        <v>0</v>
      </c>
    </row>
    <row r="12" spans="1:7" ht="14.25">
      <c r="A12" s="197" t="s">
        <v>136</v>
      </c>
      <c r="C12" s="335"/>
      <c r="D12" s="335"/>
      <c r="E12" s="335"/>
      <c r="F12" s="335"/>
      <c r="G12" s="336">
        <f t="shared" si="0"/>
        <v>0</v>
      </c>
    </row>
    <row r="13" spans="1:7" ht="14.25">
      <c r="A13" s="203" t="s">
        <v>137</v>
      </c>
      <c r="C13" s="335"/>
      <c r="D13" s="335"/>
      <c r="E13" s="335"/>
      <c r="F13" s="335"/>
      <c r="G13" s="336">
        <f t="shared" si="0"/>
        <v>0</v>
      </c>
    </row>
    <row r="14" spans="1:7" ht="14.25">
      <c r="A14" s="197" t="s">
        <v>138</v>
      </c>
      <c r="C14" s="335"/>
      <c r="D14" s="335"/>
      <c r="E14" s="335"/>
      <c r="F14" s="335"/>
      <c r="G14" s="336">
        <f t="shared" si="0"/>
        <v>0</v>
      </c>
    </row>
    <row r="15" spans="1:7" ht="14.25">
      <c r="A15" s="241" t="s">
        <v>139</v>
      </c>
      <c r="B15" s="241"/>
      <c r="C15" s="337"/>
      <c r="D15" s="337"/>
      <c r="E15" s="337"/>
      <c r="F15" s="337"/>
      <c r="G15" s="420">
        <f t="shared" si="0"/>
        <v>0</v>
      </c>
    </row>
    <row r="16" spans="1:7" ht="15">
      <c r="A16" s="242" t="s">
        <v>39</v>
      </c>
      <c r="B16" s="243"/>
      <c r="C16" s="338">
        <f>SUM(C4:C15)</f>
        <v>0</v>
      </c>
      <c r="D16" s="338">
        <f>SUM(D4:D15)</f>
        <v>0</v>
      </c>
      <c r="E16" s="338">
        <f>SUM(E4:E15)</f>
        <v>0</v>
      </c>
      <c r="F16" s="338">
        <f>SUM(F4:F15)</f>
        <v>0</v>
      </c>
      <c r="G16" s="421">
        <f>SUM(G4:G15)</f>
        <v>0</v>
      </c>
    </row>
    <row r="17" spans="1:6" ht="15">
      <c r="A17" s="242" t="s">
        <v>265</v>
      </c>
      <c r="B17" s="243"/>
      <c r="C17" s="338">
        <f>+C16-F16</f>
        <v>0</v>
      </c>
      <c r="E17" s="197"/>
      <c r="F17" s="244"/>
    </row>
    <row r="18" ht="14.25">
      <c r="A18" s="231" t="s">
        <v>264</v>
      </c>
    </row>
    <row r="19" spans="1:6" ht="14.25">
      <c r="A19" s="245"/>
      <c r="B19" s="245"/>
      <c r="C19" s="391"/>
      <c r="D19" s="245"/>
      <c r="E19" s="245"/>
      <c r="F19" s="245"/>
    </row>
    <row r="20" spans="1:6" ht="15" thickBot="1">
      <c r="A20" s="246"/>
      <c r="B20" s="246"/>
      <c r="C20" s="392"/>
      <c r="D20" s="246"/>
      <c r="E20" s="246"/>
      <c r="F20" s="246"/>
    </row>
    <row r="21" ht="15" thickTop="1"/>
    <row r="23" spans="1:6" ht="15">
      <c r="A23" s="194" t="s">
        <v>258</v>
      </c>
      <c r="B23" s="239"/>
      <c r="C23" s="196"/>
      <c r="D23" s="196"/>
      <c r="E23" s="196"/>
      <c r="F23" s="196"/>
    </row>
    <row r="24" spans="3:6" ht="14.25">
      <c r="C24" s="197"/>
      <c r="D24" s="197"/>
      <c r="E24" s="197"/>
      <c r="F24" s="197"/>
    </row>
    <row r="25" spans="1:8" ht="43.5" customHeight="1">
      <c r="A25" s="198" t="s">
        <v>123</v>
      </c>
      <c r="B25" s="199" t="s">
        <v>161</v>
      </c>
      <c r="C25" s="208" t="s">
        <v>141</v>
      </c>
      <c r="D25" s="422" t="s">
        <v>261</v>
      </c>
      <c r="E25" s="422" t="s">
        <v>262</v>
      </c>
      <c r="F25" s="199" t="s">
        <v>126</v>
      </c>
      <c r="G25" s="199" t="s">
        <v>143</v>
      </c>
      <c r="H25" s="199" t="s">
        <v>234</v>
      </c>
    </row>
    <row r="26" spans="1:8" ht="14.25">
      <c r="A26" s="200" t="s">
        <v>128</v>
      </c>
      <c r="B26" s="201"/>
      <c r="C26" s="335"/>
      <c r="D26" s="335"/>
      <c r="E26" s="335"/>
      <c r="F26" s="336">
        <f aca="true" t="shared" si="1" ref="F26:F37">E4</f>
        <v>0</v>
      </c>
      <c r="G26" s="336">
        <f>D26-F26+H26</f>
        <v>0</v>
      </c>
      <c r="H26" s="335"/>
    </row>
    <row r="27" spans="1:8" ht="14.25">
      <c r="A27" s="200" t="s">
        <v>129</v>
      </c>
      <c r="B27" s="201"/>
      <c r="C27" s="335"/>
      <c r="D27" s="335"/>
      <c r="E27" s="335"/>
      <c r="F27" s="336">
        <f t="shared" si="1"/>
        <v>0</v>
      </c>
      <c r="G27" s="336">
        <f aca="true" t="shared" si="2" ref="G27:G37">D27-F27+H27</f>
        <v>0</v>
      </c>
      <c r="H27" s="335"/>
    </row>
    <row r="28" spans="1:8" ht="14.25">
      <c r="A28" s="200" t="s">
        <v>130</v>
      </c>
      <c r="B28" s="201"/>
      <c r="C28" s="335"/>
      <c r="D28" s="335"/>
      <c r="E28" s="335"/>
      <c r="F28" s="336">
        <f t="shared" si="1"/>
        <v>0</v>
      </c>
      <c r="G28" s="336">
        <f t="shared" si="2"/>
        <v>0</v>
      </c>
      <c r="H28" s="335"/>
    </row>
    <row r="29" spans="1:8" ht="14.25">
      <c r="A29" s="200" t="s">
        <v>144</v>
      </c>
      <c r="B29" s="201"/>
      <c r="C29" s="335"/>
      <c r="D29" s="335"/>
      <c r="E29" s="335"/>
      <c r="F29" s="336">
        <f t="shared" si="1"/>
        <v>0</v>
      </c>
      <c r="G29" s="336">
        <f t="shared" si="2"/>
        <v>0</v>
      </c>
      <c r="H29" s="335"/>
    </row>
    <row r="30" spans="1:8" ht="14.25">
      <c r="A30" s="200" t="s">
        <v>132</v>
      </c>
      <c r="B30" s="201"/>
      <c r="C30" s="335"/>
      <c r="D30" s="335"/>
      <c r="E30" s="335"/>
      <c r="F30" s="336">
        <f t="shared" si="1"/>
        <v>0</v>
      </c>
      <c r="G30" s="336">
        <f t="shared" si="2"/>
        <v>0</v>
      </c>
      <c r="H30" s="335"/>
    </row>
    <row r="31" spans="1:8" ht="14.25">
      <c r="A31" s="200" t="s">
        <v>133</v>
      </c>
      <c r="B31" s="201"/>
      <c r="C31" s="335"/>
      <c r="D31" s="335"/>
      <c r="E31" s="335"/>
      <c r="F31" s="336">
        <f t="shared" si="1"/>
        <v>0</v>
      </c>
      <c r="G31" s="336">
        <f t="shared" si="2"/>
        <v>0</v>
      </c>
      <c r="H31" s="335"/>
    </row>
    <row r="32" spans="1:8" ht="14.25">
      <c r="A32" s="202" t="s">
        <v>134</v>
      </c>
      <c r="B32" s="201"/>
      <c r="C32" s="335"/>
      <c r="D32" s="335"/>
      <c r="E32" s="335"/>
      <c r="F32" s="336">
        <f t="shared" si="1"/>
        <v>0</v>
      </c>
      <c r="G32" s="336">
        <f t="shared" si="2"/>
        <v>0</v>
      </c>
      <c r="H32" s="335"/>
    </row>
    <row r="33" spans="1:8" ht="14.25">
      <c r="A33" s="200" t="s">
        <v>135</v>
      </c>
      <c r="B33" s="201"/>
      <c r="C33" s="335"/>
      <c r="D33" s="335"/>
      <c r="E33" s="335"/>
      <c r="F33" s="336">
        <f t="shared" si="1"/>
        <v>0</v>
      </c>
      <c r="G33" s="336">
        <f t="shared" si="2"/>
        <v>0</v>
      </c>
      <c r="H33" s="335"/>
    </row>
    <row r="34" spans="1:8" ht="14.25">
      <c r="A34" s="200" t="s">
        <v>136</v>
      </c>
      <c r="B34" s="201"/>
      <c r="C34" s="335"/>
      <c r="D34" s="335"/>
      <c r="E34" s="335"/>
      <c r="F34" s="336">
        <f t="shared" si="1"/>
        <v>0</v>
      </c>
      <c r="G34" s="336">
        <f t="shared" si="2"/>
        <v>0</v>
      </c>
      <c r="H34" s="335"/>
    </row>
    <row r="35" spans="1:8" ht="14.25">
      <c r="A35" s="200" t="s">
        <v>146</v>
      </c>
      <c r="B35" s="201"/>
      <c r="C35" s="335"/>
      <c r="D35" s="335"/>
      <c r="E35" s="335"/>
      <c r="F35" s="336">
        <f t="shared" si="1"/>
        <v>0</v>
      </c>
      <c r="G35" s="336">
        <f t="shared" si="2"/>
        <v>0</v>
      </c>
      <c r="H35" s="335"/>
    </row>
    <row r="36" spans="1:8" ht="14.25">
      <c r="A36" s="200" t="s">
        <v>138</v>
      </c>
      <c r="B36" s="201"/>
      <c r="C36" s="335"/>
      <c r="D36" s="335"/>
      <c r="E36" s="335"/>
      <c r="F36" s="336">
        <f t="shared" si="1"/>
        <v>0</v>
      </c>
      <c r="G36" s="336">
        <f t="shared" si="2"/>
        <v>0</v>
      </c>
      <c r="H36" s="335"/>
    </row>
    <row r="37" spans="1:8" ht="14.25">
      <c r="A37" s="204" t="s">
        <v>162</v>
      </c>
      <c r="B37" s="206"/>
      <c r="C37" s="337"/>
      <c r="D37" s="337"/>
      <c r="E37" s="337"/>
      <c r="F37" s="341">
        <f t="shared" si="1"/>
        <v>0</v>
      </c>
      <c r="G37" s="336">
        <f t="shared" si="2"/>
        <v>0</v>
      </c>
      <c r="H37" s="337"/>
    </row>
    <row r="38" spans="1:9" ht="15">
      <c r="A38" s="242" t="s">
        <v>39</v>
      </c>
      <c r="B38" s="207">
        <f aca="true" t="shared" si="3" ref="B38:H38">SUM(B26:B37)</f>
        <v>0</v>
      </c>
      <c r="C38" s="338">
        <f t="shared" si="3"/>
        <v>0</v>
      </c>
      <c r="D38" s="338">
        <f>SUM(D26:D37)</f>
        <v>0</v>
      </c>
      <c r="E38" s="338">
        <f>SUM(E26:E37)</f>
        <v>0</v>
      </c>
      <c r="F38" s="338">
        <f t="shared" si="3"/>
        <v>0</v>
      </c>
      <c r="G38" s="421">
        <f>SUM(G26:G37)</f>
        <v>0</v>
      </c>
      <c r="H38" s="338">
        <f t="shared" si="3"/>
        <v>0</v>
      </c>
      <c r="I38" s="342"/>
    </row>
    <row r="39" spans="1:5" ht="14.25">
      <c r="A39" s="361" t="s">
        <v>186</v>
      </c>
      <c r="D39" s="215"/>
      <c r="E39" s="215"/>
    </row>
    <row r="40" spans="1:7" ht="14.25">
      <c r="A40" s="245"/>
      <c r="B40" s="245"/>
      <c r="C40" s="245"/>
      <c r="D40" s="245"/>
      <c r="E40" s="245"/>
      <c r="F40" s="245"/>
      <c r="G40" s="245"/>
    </row>
    <row r="41" spans="1:7" ht="14.25">
      <c r="A41" s="423" t="s">
        <v>266</v>
      </c>
      <c r="B41" s="245"/>
      <c r="C41" s="245"/>
      <c r="D41" s="245" t="s">
        <v>268</v>
      </c>
      <c r="E41" s="245"/>
      <c r="F41" s="245"/>
      <c r="G41" s="245"/>
    </row>
    <row r="42" spans="1:7" ht="14.25">
      <c r="A42" s="423"/>
      <c r="B42" s="245"/>
      <c r="C42" s="245"/>
      <c r="D42" s="245" t="s">
        <v>269</v>
      </c>
      <c r="E42" s="245"/>
      <c r="F42" s="245"/>
      <c r="G42" s="245"/>
    </row>
    <row r="43" spans="1:7" ht="14.25">
      <c r="A43" s="423" t="s">
        <v>267</v>
      </c>
      <c r="B43" s="245"/>
      <c r="C43" s="245"/>
      <c r="D43" s="245" t="s">
        <v>271</v>
      </c>
      <c r="E43" s="245"/>
      <c r="F43" s="245"/>
      <c r="G43" s="245"/>
    </row>
    <row r="44" spans="1:7" ht="14.25">
      <c r="A44" s="245"/>
      <c r="B44" s="245"/>
      <c r="C44" s="245"/>
      <c r="D44" s="245" t="s">
        <v>270</v>
      </c>
      <c r="E44" s="245"/>
      <c r="F44" s="245"/>
      <c r="G44" s="245"/>
    </row>
    <row r="45" spans="1:7" ht="14.25">
      <c r="A45" s="245"/>
      <c r="B45" s="245"/>
      <c r="C45" s="245"/>
      <c r="D45" s="245" t="s">
        <v>272</v>
      </c>
      <c r="E45" s="245"/>
      <c r="F45" s="245"/>
      <c r="G45" s="245"/>
    </row>
    <row r="46" spans="3:5" ht="14.25">
      <c r="C46" s="245"/>
      <c r="D46" s="247" t="s">
        <v>163</v>
      </c>
      <c r="E46" s="248" t="s">
        <v>164</v>
      </c>
    </row>
    <row r="47" spans="1:6" ht="14.25">
      <c r="A47" s="249" t="s">
        <v>165</v>
      </c>
      <c r="B47" s="250"/>
      <c r="C47" s="251" t="s">
        <v>166</v>
      </c>
      <c r="D47" s="354">
        <f>D37</f>
        <v>0</v>
      </c>
      <c r="E47" s="355">
        <f>SUM(D13:D15)</f>
        <v>0</v>
      </c>
      <c r="F47" s="252"/>
    </row>
    <row r="48" ht="14.25">
      <c r="F48" s="245"/>
    </row>
    <row r="49" ht="14.25">
      <c r="F49" s="245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78" r:id="rId1"/>
  <headerFooter alignWithMargins="0">
    <oddHeader>&amp;RCC______</oddHeader>
    <oddFooter>&amp;L&amp;"Aquiline Book,Regular Cursiva"&amp;8&amp;A, 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zoomScale="90" zoomScaleNormal="90" zoomScalePageLayoutView="0" workbookViewId="0" topLeftCell="A18">
      <selection activeCell="I21" sqref="I21"/>
    </sheetView>
  </sheetViews>
  <sheetFormatPr defaultColWidth="11.19921875" defaultRowHeight="15"/>
  <cols>
    <col min="1" max="1" width="11.59765625" style="1" customWidth="1"/>
    <col min="2" max="2" width="8.8984375" style="1" customWidth="1"/>
    <col min="3" max="3" width="8.796875" style="1" customWidth="1"/>
    <col min="4" max="6" width="12.796875" style="1" customWidth="1"/>
    <col min="7" max="16384" width="11.59765625" style="1" customWidth="1"/>
  </cols>
  <sheetData>
    <row r="1" spans="1:6" ht="15" customHeight="1" thickBot="1">
      <c r="A1" s="155" t="s">
        <v>240</v>
      </c>
      <c r="B1" s="156"/>
      <c r="C1" s="156"/>
      <c r="D1" s="156"/>
      <c r="E1" s="156"/>
      <c r="F1" s="156"/>
    </row>
    <row r="2" spans="1:6" s="47" customFormat="1" ht="15" customHeight="1" thickTop="1">
      <c r="A2" s="46"/>
      <c r="B2" s="46"/>
      <c r="C2" s="46"/>
      <c r="D2" s="46"/>
      <c r="E2" s="46"/>
      <c r="F2" s="46"/>
    </row>
    <row r="3" spans="1:6" s="47" customFormat="1" ht="15" customHeight="1">
      <c r="A3" s="87" t="s">
        <v>241</v>
      </c>
      <c r="B3" s="46"/>
      <c r="C3" s="46"/>
      <c r="D3" s="46"/>
      <c r="E3" s="46"/>
      <c r="F3" s="46"/>
    </row>
    <row r="4" spans="1:6" s="4" customFormat="1" ht="15" customHeight="1">
      <c r="A4" s="104"/>
      <c r="B4" s="105"/>
      <c r="C4" s="106" t="s">
        <v>61</v>
      </c>
      <c r="D4" s="106" t="s">
        <v>62</v>
      </c>
      <c r="E4" s="106" t="s">
        <v>45</v>
      </c>
      <c r="F4" s="106" t="s">
        <v>63</v>
      </c>
    </row>
    <row r="5" spans="1:6" s="4" customFormat="1" ht="15" customHeight="1">
      <c r="A5" s="101" t="s">
        <v>64</v>
      </c>
      <c r="B5" s="107"/>
      <c r="C5" s="108" t="s">
        <v>65</v>
      </c>
      <c r="D5" s="108" t="s">
        <v>66</v>
      </c>
      <c r="E5" s="108" t="s">
        <v>67</v>
      </c>
      <c r="F5" s="109" t="s">
        <v>68</v>
      </c>
    </row>
    <row r="6" spans="1:6" ht="15" customHeight="1">
      <c r="A6" s="48" t="s">
        <v>69</v>
      </c>
      <c r="B6" s="49" t="s">
        <v>84</v>
      </c>
      <c r="C6" s="50"/>
      <c r="D6" s="357"/>
      <c r="E6" s="327"/>
      <c r="F6" s="51"/>
    </row>
    <row r="7" spans="1:6" ht="15" customHeight="1">
      <c r="A7" s="5" t="s">
        <v>70</v>
      </c>
      <c r="B7" s="52" t="s">
        <v>84</v>
      </c>
      <c r="C7" s="53"/>
      <c r="D7" s="305"/>
      <c r="E7" s="305"/>
      <c r="F7" s="54"/>
    </row>
    <row r="8" spans="1:6" ht="15" customHeight="1">
      <c r="A8" s="5" t="s">
        <v>71</v>
      </c>
      <c r="B8" s="52" t="s">
        <v>84</v>
      </c>
      <c r="C8" s="53"/>
      <c r="D8" s="305"/>
      <c r="E8" s="305"/>
      <c r="F8" s="54"/>
    </row>
    <row r="9" spans="1:6" ht="15" customHeight="1">
      <c r="A9" s="86" t="s">
        <v>72</v>
      </c>
      <c r="B9" s="52" t="s">
        <v>84</v>
      </c>
      <c r="C9" s="53"/>
      <c r="D9" s="305"/>
      <c r="E9" s="305"/>
      <c r="F9" s="54"/>
    </row>
    <row r="10" spans="1:6" ht="15" customHeight="1">
      <c r="A10" s="55" t="s">
        <v>88</v>
      </c>
      <c r="B10" s="7"/>
      <c r="C10" s="56"/>
      <c r="D10" s="307"/>
      <c r="E10" s="307"/>
      <c r="F10" s="57"/>
    </row>
    <row r="11" spans="2:6" ht="15" customHeight="1">
      <c r="B11" s="157" t="s">
        <v>39</v>
      </c>
      <c r="C11" s="158"/>
      <c r="D11" s="304">
        <f>SUM(D6:D10)</f>
        <v>0</v>
      </c>
      <c r="E11" s="304">
        <f>SUM(E6:E10)</f>
        <v>0</v>
      </c>
      <c r="F11" s="8"/>
    </row>
    <row r="12" spans="2:6" ht="15" customHeight="1">
      <c r="B12" s="405"/>
      <c r="C12" s="406"/>
      <c r="D12" s="407"/>
      <c r="E12" s="407"/>
      <c r="F12" s="8"/>
    </row>
    <row r="13" spans="1:6" s="47" customFormat="1" ht="15" customHeight="1">
      <c r="A13" s="87" t="s">
        <v>242</v>
      </c>
      <c r="B13" s="46"/>
      <c r="C13" s="46"/>
      <c r="D13" s="46"/>
      <c r="E13" s="46"/>
      <c r="F13" s="46"/>
    </row>
    <row r="14" spans="1:6" s="4" customFormat="1" ht="15" customHeight="1">
      <c r="A14" s="104"/>
      <c r="B14" s="105"/>
      <c r="C14" s="106" t="s">
        <v>61</v>
      </c>
      <c r="D14" s="106" t="s">
        <v>62</v>
      </c>
      <c r="E14" s="106" t="s">
        <v>45</v>
      </c>
      <c r="F14" s="106" t="s">
        <v>63</v>
      </c>
    </row>
    <row r="15" spans="1:6" s="4" customFormat="1" ht="15" customHeight="1">
      <c r="A15" s="101" t="s">
        <v>64</v>
      </c>
      <c r="B15" s="107"/>
      <c r="C15" s="108" t="s">
        <v>65</v>
      </c>
      <c r="D15" s="108" t="s">
        <v>66</v>
      </c>
      <c r="E15" s="108" t="s">
        <v>67</v>
      </c>
      <c r="F15" s="109" t="s">
        <v>68</v>
      </c>
    </row>
    <row r="16" spans="1:6" ht="15" customHeight="1">
      <c r="A16" s="48" t="s">
        <v>69</v>
      </c>
      <c r="B16" s="49" t="s">
        <v>84</v>
      </c>
      <c r="C16" s="50"/>
      <c r="D16" s="357"/>
      <c r="E16" s="327"/>
      <c r="F16" s="51"/>
    </row>
    <row r="17" spans="1:6" ht="15" customHeight="1">
      <c r="A17" s="408"/>
      <c r="B17" s="409" t="s">
        <v>85</v>
      </c>
      <c r="C17" s="410"/>
      <c r="D17" s="411"/>
      <c r="E17" s="412"/>
      <c r="F17" s="413"/>
    </row>
    <row r="18" spans="1:6" ht="15" customHeight="1">
      <c r="A18" s="48" t="s">
        <v>70</v>
      </c>
      <c r="B18" s="49" t="s">
        <v>84</v>
      </c>
      <c r="C18" s="50"/>
      <c r="D18" s="327"/>
      <c r="E18" s="327"/>
      <c r="F18" s="51"/>
    </row>
    <row r="19" spans="1:6" ht="15" customHeight="1">
      <c r="A19" s="408"/>
      <c r="B19" s="409" t="s">
        <v>85</v>
      </c>
      <c r="C19" s="410"/>
      <c r="D19" s="412"/>
      <c r="E19" s="412"/>
      <c r="F19" s="413"/>
    </row>
    <row r="20" spans="1:6" ht="15" customHeight="1">
      <c r="A20" s="48" t="s">
        <v>71</v>
      </c>
      <c r="B20" s="49" t="s">
        <v>84</v>
      </c>
      <c r="C20" s="50"/>
      <c r="D20" s="327"/>
      <c r="E20" s="327"/>
      <c r="F20" s="51"/>
    </row>
    <row r="21" spans="1:6" ht="15" customHeight="1">
      <c r="A21" s="424"/>
      <c r="B21" s="71" t="s">
        <v>260</v>
      </c>
      <c r="C21" s="425"/>
      <c r="D21" s="426"/>
      <c r="E21" s="426"/>
      <c r="F21" s="427"/>
    </row>
    <row r="22" spans="1:6" ht="15" customHeight="1">
      <c r="A22" s="408"/>
      <c r="B22" s="409" t="s">
        <v>85</v>
      </c>
      <c r="C22" s="410"/>
      <c r="D22" s="412"/>
      <c r="E22" s="412"/>
      <c r="F22" s="413"/>
    </row>
    <row r="23" spans="1:6" ht="15" customHeight="1">
      <c r="A23" s="415" t="s">
        <v>72</v>
      </c>
      <c r="B23" s="49" t="s">
        <v>84</v>
      </c>
      <c r="C23" s="50"/>
      <c r="D23" s="327"/>
      <c r="E23" s="327"/>
      <c r="F23" s="51"/>
    </row>
    <row r="24" spans="1:6" ht="15" customHeight="1">
      <c r="A24" s="428"/>
      <c r="B24" s="71" t="s">
        <v>260</v>
      </c>
      <c r="C24" s="425"/>
      <c r="D24" s="426"/>
      <c r="E24" s="426"/>
      <c r="F24" s="427"/>
    </row>
    <row r="25" spans="1:6" ht="15" customHeight="1">
      <c r="A25" s="414"/>
      <c r="B25" s="409" t="s">
        <v>85</v>
      </c>
      <c r="C25" s="410"/>
      <c r="D25" s="412"/>
      <c r="E25" s="412"/>
      <c r="F25" s="413"/>
    </row>
    <row r="26" spans="1:6" ht="15" customHeight="1">
      <c r="A26" s="416" t="s">
        <v>88</v>
      </c>
      <c r="B26" s="417"/>
      <c r="C26" s="418"/>
      <c r="D26" s="303"/>
      <c r="E26" s="303"/>
      <c r="F26" s="419"/>
    </row>
    <row r="27" spans="1:6" ht="15" customHeight="1">
      <c r="A27" s="429"/>
      <c r="B27" s="157" t="s">
        <v>263</v>
      </c>
      <c r="C27" s="158"/>
      <c r="D27" s="304">
        <f>+D16+D18+D20+D23</f>
        <v>0</v>
      </c>
      <c r="E27" s="304">
        <f>+E16+E18+E20+E23</f>
        <v>0</v>
      </c>
      <c r="F27" s="430"/>
    </row>
    <row r="28" spans="2:6" ht="15" customHeight="1">
      <c r="B28" s="157" t="s">
        <v>39</v>
      </c>
      <c r="C28" s="158"/>
      <c r="D28" s="304">
        <f>SUM(D16:D26)</f>
        <v>0</v>
      </c>
      <c r="E28" s="304">
        <f>SUM(E16:E26)</f>
        <v>0</v>
      </c>
      <c r="F28" s="8"/>
    </row>
    <row r="29" spans="4:5" ht="15" customHeight="1">
      <c r="D29" s="358"/>
      <c r="E29" s="358"/>
    </row>
    <row r="30" spans="1:5" ht="15" customHeight="1">
      <c r="A30" s="88" t="s">
        <v>73</v>
      </c>
      <c r="D30" s="358"/>
      <c r="E30" s="358"/>
    </row>
    <row r="31" spans="1:5" ht="15" customHeight="1">
      <c r="A31" s="104" t="s">
        <v>74</v>
      </c>
      <c r="B31" s="110"/>
      <c r="C31" s="111" t="s">
        <v>75</v>
      </c>
      <c r="D31" s="359" t="s">
        <v>62</v>
      </c>
      <c r="E31" s="359" t="s">
        <v>45</v>
      </c>
    </row>
    <row r="32" spans="1:5" ht="15" customHeight="1">
      <c r="A32" s="58" t="s">
        <v>86</v>
      </c>
      <c r="B32" s="59"/>
      <c r="C32" s="431">
        <f>+C6+C7+C8+C9+C16+C18+C20+C23</f>
        <v>0</v>
      </c>
      <c r="D32" s="360">
        <f>D6+D7+D8+D9+D16+D18+D20+D23</f>
        <v>0</v>
      </c>
      <c r="E32" s="360">
        <f>E6+E7+E8+E9+E16+E18+E20+E23</f>
        <v>0</v>
      </c>
    </row>
    <row r="33" spans="1:5" ht="15" customHeight="1">
      <c r="A33" s="36" t="s">
        <v>260</v>
      </c>
      <c r="B33" s="61"/>
      <c r="C33" s="432">
        <f>+C21+C24</f>
        <v>0</v>
      </c>
      <c r="D33" s="306">
        <f>D21+D24</f>
        <v>0</v>
      </c>
      <c r="E33" s="306">
        <f>E21+E24</f>
        <v>0</v>
      </c>
    </row>
    <row r="34" spans="1:5" ht="15" customHeight="1">
      <c r="A34" s="60" t="s">
        <v>87</v>
      </c>
      <c r="B34" s="61"/>
      <c r="C34" s="432">
        <f>+C17+C19+C22+C25</f>
        <v>0</v>
      </c>
      <c r="D34" s="306">
        <f>+D17+D19+D22+D25</f>
        <v>0</v>
      </c>
      <c r="E34" s="306">
        <f>+E17+E19+E22+E25</f>
        <v>0</v>
      </c>
    </row>
    <row r="35" spans="1:5" ht="15" customHeight="1">
      <c r="A35" s="37" t="str">
        <f>A10</f>
        <v>Complementarias</v>
      </c>
      <c r="B35" s="62"/>
      <c r="C35" s="433">
        <f>+C26</f>
        <v>0</v>
      </c>
      <c r="D35" s="306">
        <f>D10+D26</f>
        <v>0</v>
      </c>
      <c r="E35" s="306">
        <f>E10+E26</f>
        <v>0</v>
      </c>
    </row>
    <row r="36" spans="2:5" ht="15" customHeight="1">
      <c r="B36" s="136" t="s">
        <v>39</v>
      </c>
      <c r="C36" s="434">
        <f>SUM(C32:C35)</f>
        <v>0</v>
      </c>
      <c r="D36" s="304">
        <f>SUM(D32:D35)</f>
        <v>0</v>
      </c>
      <c r="E36" s="304">
        <f>SUM(E32:E35)</f>
        <v>0</v>
      </c>
    </row>
    <row r="37" spans="2:5" ht="15" customHeight="1">
      <c r="B37" s="63"/>
      <c r="C37" s="64"/>
      <c r="D37" s="65"/>
      <c r="E37" s="65"/>
    </row>
    <row r="38" spans="1:5" s="4" customFormat="1" ht="15" customHeight="1">
      <c r="A38" s="91" t="s">
        <v>237</v>
      </c>
      <c r="B38" s="63"/>
      <c r="C38" s="66"/>
      <c r="D38" s="67"/>
      <c r="E38" s="67"/>
    </row>
    <row r="39" spans="2:5" ht="15" customHeight="1">
      <c r="B39" s="63"/>
      <c r="C39" s="64"/>
      <c r="D39" s="65"/>
      <c r="E39" s="65"/>
    </row>
    <row r="40" spans="2:5" ht="15" customHeight="1">
      <c r="B40" s="63"/>
      <c r="C40" s="64"/>
      <c r="D40" s="65"/>
      <c r="E40" s="65"/>
    </row>
    <row r="41" spans="1:6" ht="15" customHeight="1">
      <c r="A41" s="381" t="s">
        <v>193</v>
      </c>
      <c r="B41" s="11"/>
      <c r="C41" s="11"/>
      <c r="D41" s="11"/>
      <c r="E41" s="11"/>
      <c r="F41" s="11"/>
    </row>
    <row r="42" ht="15" customHeight="1"/>
    <row r="43" spans="1:6" ht="15" customHeight="1">
      <c r="A43" s="382"/>
      <c r="B43" s="382"/>
      <c r="C43" s="382"/>
      <c r="D43" s="382"/>
      <c r="E43" s="382"/>
      <c r="F43" s="382"/>
    </row>
    <row r="44" spans="1:6" ht="15" customHeight="1">
      <c r="A44" s="383"/>
      <c r="B44" s="383"/>
      <c r="C44" s="383"/>
      <c r="D44" s="383"/>
      <c r="E44" s="383"/>
      <c r="F44" s="383"/>
    </row>
    <row r="45" spans="1:6" ht="15" customHeight="1">
      <c r="A45" s="383"/>
      <c r="B45" s="383"/>
      <c r="C45" s="383"/>
      <c r="D45" s="383"/>
      <c r="E45" s="383"/>
      <c r="F45" s="383"/>
    </row>
    <row r="46" spans="1:6" ht="15" customHeight="1">
      <c r="A46" s="383"/>
      <c r="B46" s="383"/>
      <c r="C46" s="383"/>
      <c r="D46" s="383"/>
      <c r="E46" s="383"/>
      <c r="F46" s="383"/>
    </row>
    <row r="47" spans="1:6" ht="15" customHeight="1">
      <c r="A47" s="383"/>
      <c r="B47" s="383"/>
      <c r="C47" s="383"/>
      <c r="D47" s="383"/>
      <c r="E47" s="383"/>
      <c r="F47" s="383"/>
    </row>
    <row r="48" spans="1:6" ht="15" customHeight="1">
      <c r="A48" s="383"/>
      <c r="B48" s="383"/>
      <c r="C48" s="383"/>
      <c r="D48" s="383"/>
      <c r="E48" s="383"/>
      <c r="F48" s="383"/>
    </row>
    <row r="49" spans="1:6" ht="15" customHeight="1">
      <c r="A49" s="383"/>
      <c r="B49" s="383"/>
      <c r="C49" s="383"/>
      <c r="D49" s="383"/>
      <c r="E49" s="383"/>
      <c r="F49" s="383"/>
    </row>
    <row r="50" spans="1:6" ht="15" customHeight="1">
      <c r="A50" s="383"/>
      <c r="B50" s="383"/>
      <c r="C50" s="383"/>
      <c r="D50" s="383"/>
      <c r="E50" s="383"/>
      <c r="F50" s="383"/>
    </row>
    <row r="51" spans="1:6" ht="15" customHeight="1">
      <c r="A51" s="383"/>
      <c r="B51" s="383"/>
      <c r="C51" s="383"/>
      <c r="D51" s="383"/>
      <c r="E51" s="383"/>
      <c r="F51" s="383"/>
    </row>
    <row r="52" spans="1:6" ht="15" customHeight="1">
      <c r="A52" s="383"/>
      <c r="B52" s="383"/>
      <c r="C52" s="383"/>
      <c r="D52" s="383"/>
      <c r="E52" s="383"/>
      <c r="F52" s="383"/>
    </row>
    <row r="53" spans="1:6" ht="15" customHeight="1">
      <c r="A53" s="383"/>
      <c r="B53" s="383"/>
      <c r="C53" s="383"/>
      <c r="D53" s="383"/>
      <c r="E53" s="383"/>
      <c r="F53" s="383"/>
    </row>
    <row r="54" spans="1:6" ht="15" customHeight="1">
      <c r="A54" s="383"/>
      <c r="B54" s="383"/>
      <c r="C54" s="383"/>
      <c r="D54" s="383"/>
      <c r="E54" s="383"/>
      <c r="F54" s="383"/>
    </row>
    <row r="55" spans="1:6" ht="15">
      <c r="A55" s="383"/>
      <c r="B55" s="383"/>
      <c r="C55" s="383"/>
      <c r="D55" s="383"/>
      <c r="E55" s="383"/>
      <c r="F55" s="383"/>
    </row>
    <row r="56" spans="1:6" ht="15">
      <c r="A56" s="383"/>
      <c r="B56" s="383"/>
      <c r="C56" s="383"/>
      <c r="D56" s="383"/>
      <c r="E56" s="383"/>
      <c r="F56" s="383"/>
    </row>
    <row r="57" spans="1:6" ht="15">
      <c r="A57" s="383"/>
      <c r="B57" s="383"/>
      <c r="C57" s="383"/>
      <c r="D57" s="383"/>
      <c r="E57" s="383"/>
      <c r="F57" s="383"/>
    </row>
    <row r="58" spans="1:6" ht="15">
      <c r="A58" s="383"/>
      <c r="B58" s="383"/>
      <c r="C58" s="383"/>
      <c r="D58" s="383"/>
      <c r="E58" s="383"/>
      <c r="F58" s="383"/>
    </row>
    <row r="59" spans="1:6" ht="15">
      <c r="A59" s="383"/>
      <c r="B59" s="383"/>
      <c r="C59" s="383"/>
      <c r="D59" s="383"/>
      <c r="E59" s="383"/>
      <c r="F59" s="383"/>
    </row>
    <row r="60" spans="1:6" ht="15">
      <c r="A60" s="383"/>
      <c r="B60" s="383"/>
      <c r="C60" s="383"/>
      <c r="D60" s="383"/>
      <c r="E60" s="383"/>
      <c r="F60" s="383"/>
    </row>
    <row r="61" spans="1:6" ht="15">
      <c r="A61" s="383"/>
      <c r="B61" s="383"/>
      <c r="C61" s="383"/>
      <c r="D61" s="383"/>
      <c r="E61" s="383"/>
      <c r="F61" s="383"/>
    </row>
    <row r="62" spans="1:6" ht="15">
      <c r="A62" s="383"/>
      <c r="B62" s="383"/>
      <c r="C62" s="383"/>
      <c r="D62" s="383"/>
      <c r="E62" s="383"/>
      <c r="F62" s="383"/>
    </row>
    <row r="63" spans="1:6" ht="15">
      <c r="A63" s="383"/>
      <c r="B63" s="383"/>
      <c r="C63" s="383"/>
      <c r="D63" s="383"/>
      <c r="E63" s="383"/>
      <c r="F63" s="383"/>
    </row>
    <row r="64" spans="1:6" ht="15">
      <c r="A64" s="383"/>
      <c r="B64" s="383"/>
      <c r="C64" s="383"/>
      <c r="D64" s="383"/>
      <c r="E64" s="383"/>
      <c r="F64" s="38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4" r:id="rId1"/>
  <headerFooter alignWithMargins="0">
    <oddFooter>&amp;L&amp;"Aquiline Book,Regular Cursiva"&amp;8&amp;A,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="90" zoomScaleNormal="90" zoomScalePageLayoutView="0" workbookViewId="0" topLeftCell="A1">
      <selection activeCell="F4" sqref="F4"/>
    </sheetView>
  </sheetViews>
  <sheetFormatPr defaultColWidth="11.19921875" defaultRowHeight="15"/>
  <cols>
    <col min="1" max="1" width="11.59765625" style="1" customWidth="1"/>
    <col min="2" max="2" width="8.8984375" style="1" customWidth="1"/>
    <col min="3" max="3" width="8.796875" style="1" customWidth="1"/>
    <col min="4" max="6" width="12.796875" style="1" customWidth="1"/>
    <col min="7" max="16384" width="11.59765625" style="1" customWidth="1"/>
  </cols>
  <sheetData>
    <row r="1" spans="1:6" ht="15" customHeight="1" thickBot="1">
      <c r="A1" s="155" t="s">
        <v>76</v>
      </c>
      <c r="B1" s="159"/>
      <c r="C1" s="159"/>
      <c r="D1" s="159"/>
      <c r="E1" s="159"/>
      <c r="F1" s="159"/>
    </row>
    <row r="2" spans="1:6" ht="15" customHeight="1" thickTop="1">
      <c r="A2" s="2"/>
      <c r="B2" s="10"/>
      <c r="C2" s="3"/>
      <c r="D2" s="96" t="s">
        <v>89</v>
      </c>
      <c r="E2" s="97"/>
      <c r="F2" s="97"/>
    </row>
    <row r="3" spans="1:8" ht="15" customHeight="1">
      <c r="A3" s="439" t="s">
        <v>77</v>
      </c>
      <c r="B3" s="447"/>
      <c r="C3" s="440"/>
      <c r="D3" s="94" t="s">
        <v>78</v>
      </c>
      <c r="E3" s="94" t="s">
        <v>211</v>
      </c>
      <c r="F3" s="94" t="s">
        <v>259</v>
      </c>
      <c r="H3" s="102"/>
    </row>
    <row r="4" spans="1:8" ht="15" customHeight="1">
      <c r="A4" s="369" t="s">
        <v>187</v>
      </c>
      <c r="B4" s="370"/>
      <c r="C4" s="371"/>
      <c r="D4" s="303"/>
      <c r="E4" s="303"/>
      <c r="F4" s="304">
        <f aca="true" t="shared" si="0" ref="F4:F11">SUM(D4:E4)</f>
        <v>0</v>
      </c>
      <c r="H4" s="102"/>
    </row>
    <row r="5" spans="1:8" ht="15" customHeight="1">
      <c r="A5" s="98" t="s">
        <v>203</v>
      </c>
      <c r="B5" s="99"/>
      <c r="C5" s="100"/>
      <c r="D5" s="305"/>
      <c r="E5" s="305"/>
      <c r="F5" s="306">
        <f>SUM(D5:E5)</f>
        <v>0</v>
      </c>
      <c r="H5" s="102"/>
    </row>
    <row r="6" spans="1:6" ht="15" customHeight="1">
      <c r="A6" s="98" t="s">
        <v>188</v>
      </c>
      <c r="B6" s="99"/>
      <c r="C6" s="100"/>
      <c r="D6" s="305"/>
      <c r="E6" s="305"/>
      <c r="F6" s="306">
        <f t="shared" si="0"/>
        <v>0</v>
      </c>
    </row>
    <row r="7" spans="1:6" ht="15" customHeight="1">
      <c r="A7" s="98" t="s">
        <v>189</v>
      </c>
      <c r="B7" s="99"/>
      <c r="C7" s="100"/>
      <c r="D7" s="305"/>
      <c r="E7" s="305"/>
      <c r="F7" s="306">
        <f t="shared" si="0"/>
        <v>0</v>
      </c>
    </row>
    <row r="8" spans="1:6" ht="15" customHeight="1">
      <c r="A8" s="98" t="s">
        <v>190</v>
      </c>
      <c r="B8" s="99"/>
      <c r="C8" s="100"/>
      <c r="D8" s="388"/>
      <c r="E8" s="388"/>
      <c r="F8" s="389">
        <f t="shared" si="0"/>
        <v>0</v>
      </c>
    </row>
    <row r="9" spans="1:6" ht="15" customHeight="1">
      <c r="A9" s="368" t="s">
        <v>191</v>
      </c>
      <c r="B9" s="365"/>
      <c r="C9" s="366"/>
      <c r="D9" s="388"/>
      <c r="E9" s="388"/>
      <c r="F9" s="389">
        <f t="shared" si="0"/>
        <v>0</v>
      </c>
    </row>
    <row r="10" spans="1:6" ht="15" customHeight="1">
      <c r="A10" s="386" t="s">
        <v>208</v>
      </c>
      <c r="B10" s="365"/>
      <c r="C10" s="366"/>
      <c r="D10" s="308"/>
      <c r="E10" s="308"/>
      <c r="F10" s="389">
        <f t="shared" si="0"/>
        <v>0</v>
      </c>
    </row>
    <row r="11" spans="1:6" ht="15" customHeight="1">
      <c r="A11" s="372" t="s">
        <v>209</v>
      </c>
      <c r="B11" s="373"/>
      <c r="C11" s="374"/>
      <c r="D11" s="307"/>
      <c r="E11" s="307"/>
      <c r="F11" s="367">
        <f t="shared" si="0"/>
        <v>0</v>
      </c>
    </row>
    <row r="12" spans="1:6" ht="15" customHeight="1">
      <c r="A12" s="68"/>
      <c r="B12" s="445" t="s">
        <v>25</v>
      </c>
      <c r="C12" s="446"/>
      <c r="D12" s="304">
        <f>SUM(D4:D11)</f>
        <v>0</v>
      </c>
      <c r="E12" s="304">
        <f>SUM(E4:E11)</f>
        <v>0</v>
      </c>
      <c r="F12" s="304">
        <f>SUM(F4:F11)</f>
        <v>0</v>
      </c>
    </row>
    <row r="13" ht="15" customHeight="1">
      <c r="A13" s="362"/>
    </row>
    <row r="14" ht="15" customHeight="1">
      <c r="A14" s="68"/>
    </row>
    <row r="15" ht="15" customHeight="1">
      <c r="A15" s="68"/>
    </row>
    <row r="16" spans="1:6" ht="15" customHeight="1">
      <c r="A16" s="103" t="s">
        <v>103</v>
      </c>
      <c r="B16" s="448" t="s">
        <v>185</v>
      </c>
      <c r="C16" s="449"/>
      <c r="D16" s="356" t="s">
        <v>104</v>
      </c>
      <c r="E16" s="356" t="s">
        <v>173</v>
      </c>
      <c r="F16" s="95" t="str">
        <f>F3</f>
        <v>TOTAL 2014</v>
      </c>
    </row>
    <row r="17" spans="1:6" ht="15" customHeight="1">
      <c r="A17" s="93">
        <v>7408</v>
      </c>
      <c r="B17" s="92" t="s">
        <v>79</v>
      </c>
      <c r="C17" s="89"/>
      <c r="D17" s="304">
        <f>SUM(D5:D9)</f>
        <v>0</v>
      </c>
      <c r="E17" s="304">
        <f>SUM(E5:E9)</f>
        <v>0</v>
      </c>
      <c r="F17" s="304">
        <f>D17+E17</f>
        <v>0</v>
      </c>
    </row>
    <row r="18" spans="1:7" ht="15" customHeight="1">
      <c r="A18" s="375">
        <v>7409</v>
      </c>
      <c r="B18" s="376" t="s">
        <v>80</v>
      </c>
      <c r="C18" s="377"/>
      <c r="D18" s="360">
        <f>D4</f>
        <v>0</v>
      </c>
      <c r="E18" s="360">
        <f>E4</f>
        <v>0</v>
      </c>
      <c r="F18" s="360">
        <f>D18+E18</f>
        <v>0</v>
      </c>
      <c r="G18" s="8"/>
    </row>
    <row r="19" spans="1:6" ht="15" customHeight="1">
      <c r="A19" s="378">
        <v>7409</v>
      </c>
      <c r="B19" s="379" t="s">
        <v>204</v>
      </c>
      <c r="C19" s="380"/>
      <c r="D19" s="309">
        <f>D11+D10</f>
        <v>0</v>
      </c>
      <c r="E19" s="309">
        <f>E11+E10</f>
        <v>0</v>
      </c>
      <c r="F19" s="309">
        <f>D19+E19</f>
        <v>0</v>
      </c>
    </row>
    <row r="20" spans="2:6" ht="15" customHeight="1">
      <c r="B20" s="445" t="s">
        <v>25</v>
      </c>
      <c r="C20" s="446"/>
      <c r="D20" s="310">
        <f>SUM(D17:D19)</f>
        <v>0</v>
      </c>
      <c r="E20" s="310">
        <f>SUM(E17:E19)</f>
        <v>0</v>
      </c>
      <c r="F20" s="310">
        <f>SUM(F17:F19)</f>
        <v>0</v>
      </c>
    </row>
    <row r="21" ht="15" customHeight="1"/>
    <row r="22" ht="15" customHeight="1">
      <c r="A22" s="90" t="s">
        <v>212</v>
      </c>
    </row>
    <row r="23" ht="15" customHeight="1">
      <c r="A23" s="90" t="s">
        <v>192</v>
      </c>
    </row>
    <row r="24" ht="15" customHeight="1">
      <c r="A24" s="90" t="s">
        <v>81</v>
      </c>
    </row>
    <row r="25" ht="15" customHeight="1"/>
    <row r="26" ht="15" customHeight="1">
      <c r="A26" s="363"/>
    </row>
    <row r="27" ht="15" customHeight="1">
      <c r="A27" s="364"/>
    </row>
    <row r="28" ht="15" customHeight="1"/>
    <row r="29" spans="1:6" ht="15" customHeight="1">
      <c r="A29" s="11" t="s">
        <v>210</v>
      </c>
      <c r="B29" s="11"/>
      <c r="C29" s="11"/>
      <c r="D29" s="11"/>
      <c r="E29" s="11"/>
      <c r="F29" s="11"/>
    </row>
    <row r="30" spans="1:6" ht="15" customHeight="1">
      <c r="A30" s="387"/>
      <c r="B30" s="387"/>
      <c r="C30" s="387"/>
      <c r="D30" s="387"/>
      <c r="E30" s="387"/>
      <c r="F30" s="387"/>
    </row>
    <row r="31" spans="1:6" ht="15" customHeight="1">
      <c r="A31" s="387"/>
      <c r="B31" s="387"/>
      <c r="C31" s="387"/>
      <c r="D31" s="387"/>
      <c r="E31" s="387"/>
      <c r="F31" s="387"/>
    </row>
    <row r="32" spans="1:6" ht="15" customHeight="1">
      <c r="A32" s="387"/>
      <c r="B32" s="387"/>
      <c r="C32" s="387"/>
      <c r="D32" s="387"/>
      <c r="E32" s="387"/>
      <c r="F32" s="387"/>
    </row>
    <row r="33" spans="1:6" ht="15" customHeight="1">
      <c r="A33" s="387"/>
      <c r="B33" s="387"/>
      <c r="C33" s="387"/>
      <c r="D33" s="387"/>
      <c r="E33" s="387"/>
      <c r="F33" s="387"/>
    </row>
    <row r="34" ht="15" customHeight="1"/>
    <row r="35" ht="15" customHeight="1"/>
    <row r="36" ht="15" customHeight="1"/>
  </sheetData>
  <sheetProtection/>
  <mergeCells count="4">
    <mergeCell ref="B20:C20"/>
    <mergeCell ref="B12:C12"/>
    <mergeCell ref="A3:C3"/>
    <mergeCell ref="B16:C1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&amp;L&amp;"Aquiline Book,Regular Cursiva"&amp;8&amp;A,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 de amortización</dc:title>
  <dc:subject/>
  <dc:creator>DELEGACION DIOCESANA DE ENSEÑA</dc:creator>
  <cp:keywords/>
  <dc:description/>
  <cp:lastModifiedBy>Azahara Peinado García</cp:lastModifiedBy>
  <cp:lastPrinted>2015-02-26T10:47:04Z</cp:lastPrinted>
  <dcterms:created xsi:type="dcterms:W3CDTF">2000-07-05T06:14:26Z</dcterms:created>
  <dcterms:modified xsi:type="dcterms:W3CDTF">2015-03-03T09:08:30Z</dcterms:modified>
  <cp:category/>
  <cp:version/>
  <cp:contentType/>
  <cp:contentStatus/>
</cp:coreProperties>
</file>